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95" activeTab="0"/>
  </bookViews>
  <sheets>
    <sheet name="декабрь2022" sheetId="1" r:id="rId1"/>
  </sheets>
  <definedNames/>
  <calcPr fullCalcOnLoad="1"/>
</workbook>
</file>

<file path=xl/sharedStrings.xml><?xml version="1.0" encoding="utf-8"?>
<sst xmlns="http://schemas.openxmlformats.org/spreadsheetml/2006/main" count="176" uniqueCount="133">
  <si>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</si>
  <si>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</si>
  <si>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t>на  01.01.2023г</t>
  </si>
  <si>
    <r>
      <t xml:space="preserve">                    Учреждение____________</t>
    </r>
    <r>
      <rPr>
        <u val="single"/>
        <sz val="9"/>
        <rFont val="Arial Cyr"/>
        <family val="2"/>
      </rPr>
      <t xml:space="preserve">Администрация </t>
    </r>
    <r>
      <rPr>
        <b/>
        <u val="single"/>
        <sz val="9"/>
        <rFont val="Arial Cyr"/>
        <family val="2"/>
      </rPr>
      <t>МО СП"село Гельбах"</t>
    </r>
    <r>
      <rPr>
        <u val="single"/>
        <sz val="9"/>
        <rFont val="Arial Cyr"/>
        <family val="2"/>
      </rPr>
      <t>_________</t>
    </r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</si>
  <si>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</si>
  <si>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</si>
  <si>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</si>
  <si>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</si>
  <si>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Наименование кода доходов</t>
  </si>
  <si>
    <t xml:space="preserve">           План</t>
  </si>
  <si>
    <t>Уточн.план</t>
  </si>
  <si>
    <t xml:space="preserve">Фактически </t>
  </si>
  <si>
    <t xml:space="preserve">Налоги </t>
  </si>
  <si>
    <t>18210102010011000110 подох.налог</t>
  </si>
  <si>
    <t>18210102020011000110</t>
  </si>
  <si>
    <t>182101020100011000110 подох.налог</t>
  </si>
  <si>
    <t>18210503000011000110</t>
  </si>
  <si>
    <t>18210503000014000110</t>
  </si>
  <si>
    <t>18210500000000000110   Един. сельхоз. налог</t>
  </si>
  <si>
    <t>18210601030101000110   налог на имущество</t>
  </si>
  <si>
    <t>18210606033101000110   зем.налог с организ.</t>
  </si>
  <si>
    <t>18210606033102100110 пеня с зем.налога орган</t>
  </si>
  <si>
    <t>18210606043101000110   зем.налог с физич.лиц.</t>
  </si>
  <si>
    <t xml:space="preserve">18210606043102100110  </t>
  </si>
  <si>
    <t>Пеня с зем.налог физ.лиц</t>
  </si>
  <si>
    <t>18210600000000000000   зем.нал.   Итого</t>
  </si>
  <si>
    <t xml:space="preserve">00111105010100000120 аренда  </t>
  </si>
  <si>
    <t>00111105025100000120</t>
  </si>
  <si>
    <t>аренда Итого:</t>
  </si>
  <si>
    <t>00111101050100000120   Дивиденды</t>
  </si>
  <si>
    <t>00111701050100000180 невыясненые</t>
  </si>
  <si>
    <t>00111607090100000140 Штрафы</t>
  </si>
  <si>
    <t>00111702020100000180 Зона затопл.</t>
  </si>
  <si>
    <t>Итого:</t>
  </si>
  <si>
    <t>00120215001100000150   дотация</t>
  </si>
  <si>
    <t>00120215009100000150 иные дотации</t>
  </si>
  <si>
    <t>00120235118100000150   субвен.ВУС</t>
  </si>
  <si>
    <t>00120229999100000150  субсидии бюджетам сель.</t>
  </si>
  <si>
    <t>00120235930100000150   субвен.ЗАГС</t>
  </si>
  <si>
    <t>00120230024100000150 субвенции на передан.полномочия</t>
  </si>
  <si>
    <t>Всего:</t>
  </si>
  <si>
    <t>2.   Р А С Х О Д Ы</t>
  </si>
  <si>
    <t xml:space="preserve">Наименование видов </t>
  </si>
  <si>
    <t xml:space="preserve">кассовые </t>
  </si>
  <si>
    <t xml:space="preserve">расходов и статей  </t>
  </si>
  <si>
    <t>по</t>
  </si>
  <si>
    <t>Уточненный</t>
  </si>
  <si>
    <t>расходы</t>
  </si>
  <si>
    <t>эконом.классиф. расхо</t>
  </si>
  <si>
    <t>ФКР</t>
  </si>
  <si>
    <t>ППП</t>
  </si>
  <si>
    <t>КЦСР</t>
  </si>
  <si>
    <t>КВР</t>
  </si>
  <si>
    <t>Вид</t>
  </si>
  <si>
    <t xml:space="preserve">План на </t>
  </si>
  <si>
    <t>план</t>
  </si>
  <si>
    <t>дов</t>
  </si>
  <si>
    <t>расходов</t>
  </si>
  <si>
    <t>отч.</t>
  </si>
  <si>
    <t>период</t>
  </si>
  <si>
    <t>Глава администрации</t>
  </si>
  <si>
    <t>001</t>
  </si>
  <si>
    <t>0102</t>
  </si>
  <si>
    <t>8810020000</t>
  </si>
  <si>
    <t>121</t>
  </si>
  <si>
    <t>211</t>
  </si>
  <si>
    <t>129</t>
  </si>
  <si>
    <t>213</t>
  </si>
  <si>
    <t>а</t>
  </si>
  <si>
    <t>Администрация</t>
  </si>
  <si>
    <t>0104</t>
  </si>
  <si>
    <t>8830020000</t>
  </si>
  <si>
    <t>244</t>
  </si>
  <si>
    <t>853</t>
  </si>
  <si>
    <t>852</t>
  </si>
  <si>
    <t>Резервный фонд</t>
  </si>
  <si>
    <t>0111</t>
  </si>
  <si>
    <t>9990020680</t>
  </si>
  <si>
    <t>870</t>
  </si>
  <si>
    <t>ФК Спорт</t>
  </si>
  <si>
    <t>1102</t>
  </si>
  <si>
    <t>2460120000</t>
  </si>
  <si>
    <t>Прочие расходы</t>
  </si>
  <si>
    <t>0113</t>
  </si>
  <si>
    <t>9960000590</t>
  </si>
  <si>
    <t>Культура СДК</t>
  </si>
  <si>
    <t>0801</t>
  </si>
  <si>
    <t>2020100590</t>
  </si>
  <si>
    <t>111</t>
  </si>
  <si>
    <t>119</t>
  </si>
  <si>
    <t>Ком.хоз.Благоустройство</t>
  </si>
  <si>
    <t>0503</t>
  </si>
  <si>
    <t>9997000590</t>
  </si>
  <si>
    <t>247</t>
  </si>
  <si>
    <t xml:space="preserve"> </t>
  </si>
  <si>
    <t>9996000590</t>
  </si>
  <si>
    <t>1480000180</t>
  </si>
  <si>
    <t>Ремонт дорог</t>
  </si>
  <si>
    <t>0409</t>
  </si>
  <si>
    <t>9990041120</t>
  </si>
  <si>
    <t>ВУС</t>
  </si>
  <si>
    <t>0203</t>
  </si>
  <si>
    <t>9980051180</t>
  </si>
  <si>
    <t xml:space="preserve">разграниечение земель </t>
  </si>
  <si>
    <t>0412</t>
  </si>
  <si>
    <t>итого:</t>
  </si>
  <si>
    <t>Коммунальное хоз-во</t>
  </si>
  <si>
    <t>0502</t>
  </si>
  <si>
    <t>2610160010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</si>
  <si>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</si>
  <si>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</si>
  <si>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Наименование </t>
  </si>
  <si>
    <t>Код</t>
  </si>
  <si>
    <t>Остаток на</t>
  </si>
  <si>
    <t>Профинансировано</t>
  </si>
  <si>
    <t>кассовые расходы</t>
  </si>
  <si>
    <t xml:space="preserve">Остаток на </t>
  </si>
  <si>
    <t>текущего счета</t>
  </si>
  <si>
    <t>строки</t>
  </si>
  <si>
    <t>начало года</t>
  </si>
  <si>
    <t xml:space="preserve">конец </t>
  </si>
  <si>
    <t>отчетного</t>
  </si>
  <si>
    <t>периода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</si>
  <si>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</si>
  <si>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</si>
  <si>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</si>
  <si>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</si>
  <si>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</si>
  <si>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 xml:space="preserve">Глава МО СП                      ______________________               </t>
  </si>
  <si>
    <t>Хабиев М.О,</t>
  </si>
  <si>
    <t xml:space="preserve">Главный бухгалтер           ______________________               </t>
  </si>
  <si>
    <t xml:space="preserve"> Гаджиева А.А.</t>
  </si>
  <si>
    <t xml:space="preserve"> "09.01.2023г."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</si>
</sst>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#,000"/>
  </numFmts>
  <fonts count="50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2"/>
      <color indexed="8"/>
      <name val="Times New Roman"/>
      <family val="1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.2"/>
      <color indexed="12"/>
      <name val="Arial Cyr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1.2"/>
      <color indexed="20"/>
      <name val="Arial Cyr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.2"/>
      <color theme="10"/>
      <name val="Arial Cyr"/>
      <family val="2"/>
    </font>
    <font>
      <u val="single"/>
      <sz val="11.2"/>
      <color theme="11"/>
      <name val="Arial Cyr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7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7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2" fillId="0" borderId="35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35" xfId="0" applyFont="1" applyBorder="1" applyAlignment="1">
      <alignment/>
    </xf>
    <xf numFmtId="2" fontId="5" fillId="0" borderId="35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0" fontId="5" fillId="0" borderId="22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2" fillId="0" borderId="41" xfId="0" applyFont="1" applyBorder="1" applyAlignment="1">
      <alignment/>
    </xf>
    <xf numFmtId="0" fontId="2" fillId="0" borderId="41" xfId="0" applyFon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4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35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 horizontal="center"/>
    </xf>
    <xf numFmtId="2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49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565"/>
  <sheetViews>
    <sheetView tabSelected="1" zoomScale="115" zoomScaleNormal="115" workbookViewId="0" topLeftCell="A30">
      <selection activeCell="P88" sqref="P88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5" max="15" width="6.625" style="0" customWidth="1"/>
    <col min="16" max="16" width="15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86"/>
      <c r="K3" s="86"/>
      <c r="Q3">
        <v>3</v>
      </c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86"/>
      <c r="K4" s="8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2</v>
      </c>
      <c r="E6" s="3"/>
      <c r="F6" s="3"/>
      <c r="G6" s="3"/>
      <c r="H6" s="3"/>
      <c r="I6" s="3"/>
      <c r="J6" s="3"/>
      <c r="K6" s="3"/>
    </row>
    <row r="7" spans="1:11" ht="12.75">
      <c r="A7" s="3" t="s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4" t="s">
        <v>7</v>
      </c>
      <c r="F12" s="4"/>
      <c r="G12" s="4"/>
      <c r="H12" s="1"/>
      <c r="I12" s="1"/>
      <c r="J12" s="1"/>
      <c r="K12" s="75"/>
    </row>
    <row r="13" spans="1:8" ht="13.5">
      <c r="A13" s="5" t="s">
        <v>8</v>
      </c>
      <c r="B13" s="6"/>
      <c r="C13" s="6"/>
      <c r="D13" s="6"/>
      <c r="E13" s="7" t="s">
        <v>9</v>
      </c>
      <c r="F13" s="8"/>
      <c r="G13" s="9" t="s">
        <v>10</v>
      </c>
      <c r="H13" s="10" t="s">
        <v>11</v>
      </c>
    </row>
    <row r="14" spans="1:8" ht="13.5">
      <c r="A14" s="11" t="s">
        <v>12</v>
      </c>
      <c r="B14" s="6"/>
      <c r="C14" s="6"/>
      <c r="D14" s="12"/>
      <c r="E14" s="13"/>
      <c r="F14" s="14"/>
      <c r="G14" s="15"/>
      <c r="H14" s="15"/>
    </row>
    <row r="15" spans="1:8" ht="13.5">
      <c r="A15" s="16" t="s">
        <v>13</v>
      </c>
      <c r="B15" s="17"/>
      <c r="C15" s="17"/>
      <c r="D15" s="12"/>
      <c r="E15" s="18">
        <v>526</v>
      </c>
      <c r="F15" s="19"/>
      <c r="G15" s="20">
        <v>526</v>
      </c>
      <c r="H15" s="21">
        <v>535965.67</v>
      </c>
    </row>
    <row r="16" spans="1:8" ht="13.5">
      <c r="A16" s="22" t="s">
        <v>14</v>
      </c>
      <c r="B16" s="23"/>
      <c r="C16" s="23"/>
      <c r="D16" s="24"/>
      <c r="E16" s="18"/>
      <c r="F16" s="25"/>
      <c r="G16" s="26"/>
      <c r="H16" s="21"/>
    </row>
    <row r="17" spans="1:8" ht="13.5">
      <c r="A17" s="16" t="s">
        <v>15</v>
      </c>
      <c r="B17" s="17"/>
      <c r="C17" s="17"/>
      <c r="D17" s="12"/>
      <c r="E17" s="18">
        <f>E15</f>
        <v>526</v>
      </c>
      <c r="F17" s="19"/>
      <c r="G17" s="20">
        <v>526</v>
      </c>
      <c r="H17" s="20">
        <f>H15</f>
        <v>535965.67</v>
      </c>
    </row>
    <row r="18" spans="1:8" ht="13.5">
      <c r="A18" s="27" t="s">
        <v>16</v>
      </c>
      <c r="B18" s="28"/>
      <c r="C18" s="28"/>
      <c r="D18" s="29"/>
      <c r="E18" s="30"/>
      <c r="F18" s="31"/>
      <c r="G18" s="21"/>
      <c r="H18" s="15"/>
    </row>
    <row r="19" spans="1:8" ht="13.5">
      <c r="A19" s="32" t="s">
        <v>17</v>
      </c>
      <c r="B19" s="33"/>
      <c r="C19" s="33"/>
      <c r="D19" s="12"/>
      <c r="E19" s="30"/>
      <c r="F19" s="31"/>
      <c r="G19" s="21"/>
      <c r="H19" s="15"/>
    </row>
    <row r="20" spans="1:8" ht="13.5">
      <c r="A20" s="34" t="s">
        <v>18</v>
      </c>
      <c r="B20" s="35"/>
      <c r="C20" s="35"/>
      <c r="D20" s="36"/>
      <c r="E20" s="18">
        <v>8</v>
      </c>
      <c r="F20" s="19"/>
      <c r="G20" s="20">
        <v>8</v>
      </c>
      <c r="H20" s="20">
        <v>11882.32</v>
      </c>
    </row>
    <row r="21" spans="1:8" ht="13.5">
      <c r="A21" s="37" t="s">
        <v>19</v>
      </c>
      <c r="B21" s="38"/>
      <c r="C21" s="38"/>
      <c r="D21" s="39"/>
      <c r="E21" s="18">
        <v>108</v>
      </c>
      <c r="F21" s="19"/>
      <c r="G21" s="20">
        <v>108</v>
      </c>
      <c r="H21" s="20">
        <v>135158.41</v>
      </c>
    </row>
    <row r="22" spans="1:8" ht="13.5">
      <c r="A22" s="40" t="s">
        <v>20</v>
      </c>
      <c r="B22" s="40"/>
      <c r="C22" s="40"/>
      <c r="D22" s="41"/>
      <c r="E22" s="42"/>
      <c r="F22" s="31"/>
      <c r="G22" s="21"/>
      <c r="H22" s="15">
        <v>328128.49</v>
      </c>
    </row>
    <row r="23" spans="1:8" ht="13.5">
      <c r="A23" s="43" t="s">
        <v>21</v>
      </c>
      <c r="B23" s="44"/>
      <c r="C23" s="44"/>
      <c r="D23" s="45"/>
      <c r="E23" s="42"/>
      <c r="F23" s="31"/>
      <c r="G23" s="21"/>
      <c r="H23" s="15">
        <v>2701.67</v>
      </c>
    </row>
    <row r="24" spans="1:8" ht="13.5">
      <c r="A24" s="46" t="s">
        <v>22</v>
      </c>
      <c r="B24" s="47"/>
      <c r="C24" s="47"/>
      <c r="D24" s="48"/>
      <c r="E24" s="30"/>
      <c r="F24" s="31"/>
      <c r="G24" s="21"/>
      <c r="H24" s="21">
        <v>198391.8</v>
      </c>
    </row>
    <row r="25" spans="1:8" ht="13.5">
      <c r="A25" s="49" t="s">
        <v>23</v>
      </c>
      <c r="B25" s="50" t="s">
        <v>24</v>
      </c>
      <c r="C25" s="50"/>
      <c r="D25" s="51"/>
      <c r="E25" s="30"/>
      <c r="F25" s="31"/>
      <c r="G25" s="21"/>
      <c r="H25" s="21">
        <v>2620.41</v>
      </c>
    </row>
    <row r="26" spans="1:8" ht="13.5">
      <c r="A26" s="34" t="s">
        <v>25</v>
      </c>
      <c r="B26" s="35"/>
      <c r="C26" s="35"/>
      <c r="D26" s="36"/>
      <c r="E26" s="18">
        <v>354</v>
      </c>
      <c r="F26" s="19"/>
      <c r="G26" s="20">
        <v>354</v>
      </c>
      <c r="H26" s="20">
        <f>H22+H24+H25+H23</f>
        <v>531842.3700000001</v>
      </c>
    </row>
    <row r="27" spans="1:8" ht="13.5">
      <c r="A27" s="32" t="s">
        <v>26</v>
      </c>
      <c r="B27" s="33"/>
      <c r="C27" s="33"/>
      <c r="D27" s="12"/>
      <c r="E27" s="18">
        <v>788</v>
      </c>
      <c r="F27" s="19"/>
      <c r="G27" s="20">
        <v>788</v>
      </c>
      <c r="H27" s="21">
        <v>746847.61</v>
      </c>
    </row>
    <row r="28" spans="1:8" ht="12.75">
      <c r="A28" s="37" t="s">
        <v>27</v>
      </c>
      <c r="B28" s="52"/>
      <c r="C28" s="52" t="s">
        <v>28</v>
      </c>
      <c r="D28" s="53"/>
      <c r="E28" s="54">
        <f>E27</f>
        <v>788</v>
      </c>
      <c r="F28" s="55"/>
      <c r="G28" s="20">
        <f>G27</f>
        <v>788</v>
      </c>
      <c r="H28" s="56">
        <v>746847.61</v>
      </c>
    </row>
    <row r="29" spans="1:11" ht="12.75">
      <c r="A29" s="43" t="s">
        <v>29</v>
      </c>
      <c r="B29" s="44"/>
      <c r="C29" s="44"/>
      <c r="D29" s="45"/>
      <c r="E29" s="57"/>
      <c r="F29" s="26"/>
      <c r="G29" s="26">
        <v>1435.3</v>
      </c>
      <c r="H29" s="20">
        <v>2074146.18</v>
      </c>
      <c r="K29" s="87"/>
    </row>
    <row r="30" spans="1:8" ht="13.5">
      <c r="A30" s="58" t="s">
        <v>30</v>
      </c>
      <c r="B30" s="59"/>
      <c r="C30" s="59"/>
      <c r="D30" s="60"/>
      <c r="E30" s="61"/>
      <c r="F30" s="62"/>
      <c r="G30" s="63"/>
      <c r="H30" s="20">
        <v>30000</v>
      </c>
    </row>
    <row r="31" spans="1:8" ht="13.5">
      <c r="A31" s="64" t="s">
        <v>31</v>
      </c>
      <c r="B31" s="65"/>
      <c r="C31" s="65"/>
      <c r="D31" s="66"/>
      <c r="E31" s="18"/>
      <c r="F31" s="19"/>
      <c r="G31" s="20"/>
      <c r="H31" s="20"/>
    </row>
    <row r="32" spans="1:10" ht="13.5">
      <c r="A32" s="67" t="s">
        <v>32</v>
      </c>
      <c r="B32" s="68"/>
      <c r="C32" s="68"/>
      <c r="D32" s="69"/>
      <c r="E32" s="7">
        <v>1500</v>
      </c>
      <c r="F32" s="70"/>
      <c r="G32" s="63">
        <v>1500</v>
      </c>
      <c r="H32" s="20">
        <v>587352.84</v>
      </c>
      <c r="J32" s="88"/>
    </row>
    <row r="33" spans="1:8" ht="13.5">
      <c r="A33" s="34" t="s">
        <v>33</v>
      </c>
      <c r="B33" s="28"/>
      <c r="C33" s="28"/>
      <c r="D33" s="29"/>
      <c r="E33" s="71">
        <f>E17+E21+E26+E28+E32+E20+E29</f>
        <v>3284</v>
      </c>
      <c r="F33" s="19"/>
      <c r="G33" s="63">
        <f>G17+G20+G21+G26+G27+G32+G29</f>
        <v>4719.3</v>
      </c>
      <c r="H33" s="20">
        <f>H17+H20+H21+H26+H28+H29+H32+H30</f>
        <v>4653195.399999999</v>
      </c>
    </row>
    <row r="34" spans="1:8" ht="13.5">
      <c r="A34" s="32" t="s">
        <v>34</v>
      </c>
      <c r="B34" s="17"/>
      <c r="C34" s="17"/>
      <c r="D34" s="12"/>
      <c r="E34" s="18">
        <v>1505</v>
      </c>
      <c r="F34" s="19"/>
      <c r="G34" s="63">
        <v>1505</v>
      </c>
      <c r="H34" s="20">
        <v>1505000</v>
      </c>
    </row>
    <row r="35" spans="1:8" ht="13.5">
      <c r="A35" s="72" t="s">
        <v>35</v>
      </c>
      <c r="B35" s="52"/>
      <c r="C35" s="52"/>
      <c r="D35" s="39"/>
      <c r="E35" s="18"/>
      <c r="F35" s="19"/>
      <c r="G35" s="63"/>
      <c r="H35" s="20"/>
    </row>
    <row r="36" spans="1:8" ht="13.5">
      <c r="A36" s="49" t="s">
        <v>36</v>
      </c>
      <c r="B36" s="73"/>
      <c r="C36" s="73"/>
      <c r="D36" s="51"/>
      <c r="E36" s="18">
        <v>103</v>
      </c>
      <c r="F36" s="19"/>
      <c r="G36" s="63">
        <v>108.9</v>
      </c>
      <c r="H36" s="74">
        <v>108900</v>
      </c>
    </row>
    <row r="37" spans="1:8" ht="13.5">
      <c r="A37" s="27" t="s">
        <v>37</v>
      </c>
      <c r="B37" s="35"/>
      <c r="C37" s="35"/>
      <c r="D37" s="29"/>
      <c r="E37" s="18"/>
      <c r="F37" s="19"/>
      <c r="G37" s="63"/>
      <c r="H37" s="20"/>
    </row>
    <row r="38" spans="1:8" ht="13.5">
      <c r="A38" s="32" t="s">
        <v>38</v>
      </c>
      <c r="B38" s="17"/>
      <c r="C38" s="17"/>
      <c r="D38" s="12"/>
      <c r="E38" s="18"/>
      <c r="F38" s="19"/>
      <c r="G38" s="63"/>
      <c r="H38" s="20"/>
    </row>
    <row r="39" spans="1:8" ht="13.5">
      <c r="A39" s="27" t="s">
        <v>39</v>
      </c>
      <c r="B39" s="28"/>
      <c r="C39" s="28"/>
      <c r="D39" s="29"/>
      <c r="E39" s="18">
        <v>30</v>
      </c>
      <c r="F39" s="19"/>
      <c r="G39" s="63">
        <v>30</v>
      </c>
      <c r="H39" s="20"/>
    </row>
    <row r="40" spans="1:8" ht="13.5">
      <c r="A40" s="16" t="s">
        <v>33</v>
      </c>
      <c r="B40" s="33"/>
      <c r="C40" s="33"/>
      <c r="D40" s="12"/>
      <c r="E40" s="18">
        <f>E34+E36+E37+E38+E39+E35</f>
        <v>1638</v>
      </c>
      <c r="F40" s="19"/>
      <c r="G40" s="63">
        <f>SUM(G34:G39)</f>
        <v>1643.9</v>
      </c>
      <c r="H40" s="20">
        <f>H34+H36</f>
        <v>1613900</v>
      </c>
    </row>
    <row r="41" spans="1:8" ht="13.5">
      <c r="A41" s="16" t="s">
        <v>40</v>
      </c>
      <c r="B41" s="6"/>
      <c r="C41" s="6"/>
      <c r="D41" s="12"/>
      <c r="E41" s="18">
        <f>E33+E40</f>
        <v>4922</v>
      </c>
      <c r="F41" s="19"/>
      <c r="G41" s="20">
        <f>G33+G40</f>
        <v>6363.200000000001</v>
      </c>
      <c r="H41" s="20">
        <f>H33+H40</f>
        <v>6267095.399999999</v>
      </c>
    </row>
    <row r="42" spans="1:11" ht="12.75">
      <c r="A42" s="35"/>
      <c r="B42" s="75"/>
      <c r="C42" s="75"/>
      <c r="D42" s="75"/>
      <c r="E42" s="76"/>
      <c r="F42" s="76"/>
      <c r="G42" s="77"/>
      <c r="H42" s="78"/>
      <c r="I42" s="78"/>
      <c r="J42" s="78"/>
      <c r="K42" s="75"/>
    </row>
    <row r="43" spans="1:11" ht="12.75">
      <c r="A43" s="1"/>
      <c r="B43" s="1"/>
      <c r="C43" s="1"/>
      <c r="D43" s="1"/>
      <c r="E43" s="4" t="s">
        <v>41</v>
      </c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9" ht="13.5">
      <c r="A45" s="79" t="s">
        <v>42</v>
      </c>
      <c r="B45" s="5"/>
      <c r="C45" s="6"/>
      <c r="D45" s="6"/>
      <c r="E45" s="6"/>
      <c r="F45" s="12"/>
      <c r="G45" s="39"/>
      <c r="H45" s="79"/>
      <c r="I45" s="89" t="s">
        <v>43</v>
      </c>
    </row>
    <row r="46" spans="1:9" ht="12.75">
      <c r="A46" s="80" t="s">
        <v>44</v>
      </c>
      <c r="B46" s="79" t="s">
        <v>45</v>
      </c>
      <c r="C46" s="79" t="s">
        <v>45</v>
      </c>
      <c r="D46" s="79" t="s">
        <v>45</v>
      </c>
      <c r="E46" s="79" t="s">
        <v>45</v>
      </c>
      <c r="F46" s="81"/>
      <c r="G46" s="82"/>
      <c r="H46" s="80" t="s">
        <v>46</v>
      </c>
      <c r="I46" s="90" t="s">
        <v>47</v>
      </c>
    </row>
    <row r="47" spans="1:9" ht="12.75">
      <c r="A47" s="80" t="s">
        <v>48</v>
      </c>
      <c r="B47" s="80" t="s">
        <v>49</v>
      </c>
      <c r="C47" s="80" t="s">
        <v>50</v>
      </c>
      <c r="D47" s="80" t="s">
        <v>51</v>
      </c>
      <c r="E47" s="80" t="s">
        <v>52</v>
      </c>
      <c r="F47" s="82" t="s">
        <v>53</v>
      </c>
      <c r="G47" s="82" t="s">
        <v>54</v>
      </c>
      <c r="H47" s="80" t="s">
        <v>55</v>
      </c>
      <c r="I47" s="90"/>
    </row>
    <row r="48" spans="1:9" ht="12.75">
      <c r="A48" s="80" t="s">
        <v>56</v>
      </c>
      <c r="B48" s="80"/>
      <c r="C48" s="80"/>
      <c r="D48" s="80"/>
      <c r="E48" s="80"/>
      <c r="F48" s="82" t="s">
        <v>57</v>
      </c>
      <c r="G48" t="s">
        <v>58</v>
      </c>
      <c r="H48" s="82"/>
      <c r="I48" s="90"/>
    </row>
    <row r="49" spans="1:9" ht="12.75">
      <c r="A49" s="80"/>
      <c r="B49" s="80"/>
      <c r="C49" s="80"/>
      <c r="D49" s="80"/>
      <c r="E49" s="80"/>
      <c r="F49" s="82"/>
      <c r="G49" s="82" t="s">
        <v>59</v>
      </c>
      <c r="H49" s="80"/>
      <c r="I49" s="90"/>
    </row>
    <row r="50" spans="1:10" ht="12.75">
      <c r="A50" s="83" t="s">
        <v>60</v>
      </c>
      <c r="B50" s="84" t="s">
        <v>61</v>
      </c>
      <c r="C50" s="84" t="s">
        <v>62</v>
      </c>
      <c r="D50" s="84" t="s">
        <v>63</v>
      </c>
      <c r="E50" s="84" t="s">
        <v>64</v>
      </c>
      <c r="F50" s="84" t="s">
        <v>65</v>
      </c>
      <c r="G50" s="83">
        <v>380000</v>
      </c>
      <c r="H50" s="85">
        <v>447000</v>
      </c>
      <c r="I50" s="91">
        <v>446709</v>
      </c>
      <c r="J50" s="88"/>
    </row>
    <row r="51" spans="1:20" ht="12.75">
      <c r="A51" s="83"/>
      <c r="B51" s="84"/>
      <c r="C51" s="84"/>
      <c r="D51" s="84"/>
      <c r="E51" s="84" t="s">
        <v>66</v>
      </c>
      <c r="F51" s="84" t="s">
        <v>67</v>
      </c>
      <c r="G51" s="83">
        <v>115000</v>
      </c>
      <c r="H51" s="85">
        <v>147000</v>
      </c>
      <c r="I51" s="91">
        <v>146653</v>
      </c>
      <c r="J51" s="88"/>
      <c r="L51" s="92"/>
      <c r="M51" s="92"/>
      <c r="N51" s="92"/>
      <c r="O51" s="92"/>
      <c r="P51" s="92"/>
      <c r="Q51" s="92"/>
      <c r="R51" s="92"/>
      <c r="T51" t="s">
        <v>68</v>
      </c>
    </row>
    <row r="52" spans="1:18" ht="12.75">
      <c r="A52" s="41" t="s">
        <v>33</v>
      </c>
      <c r="B52" s="84"/>
      <c r="C52" s="84"/>
      <c r="D52" s="84"/>
      <c r="E52" s="84"/>
      <c r="F52" s="84"/>
      <c r="G52" s="83">
        <f>G50+G51</f>
        <v>495000</v>
      </c>
      <c r="H52" s="85">
        <f>SUM(H50:H51)</f>
        <v>594000</v>
      </c>
      <c r="I52" s="85">
        <f>I50+I51</f>
        <v>593362</v>
      </c>
      <c r="L52" s="92"/>
      <c r="M52" s="92"/>
      <c r="N52" s="92"/>
      <c r="O52" s="92"/>
      <c r="P52" s="92"/>
      <c r="Q52" s="92"/>
      <c r="R52" s="92"/>
    </row>
    <row r="53" spans="1:18" ht="12.75">
      <c r="A53" s="83" t="s">
        <v>69</v>
      </c>
      <c r="B53" s="84" t="s">
        <v>61</v>
      </c>
      <c r="C53" s="84" t="s">
        <v>70</v>
      </c>
      <c r="D53" s="84" t="s">
        <v>71</v>
      </c>
      <c r="E53" s="84" t="s">
        <v>64</v>
      </c>
      <c r="F53" s="83">
        <v>211</v>
      </c>
      <c r="G53" s="83">
        <v>1155000</v>
      </c>
      <c r="H53" s="85">
        <v>1060000</v>
      </c>
      <c r="I53" s="91">
        <v>1059390</v>
      </c>
      <c r="J53" s="88"/>
      <c r="L53" s="92"/>
      <c r="M53" s="92"/>
      <c r="N53" s="92"/>
      <c r="O53" s="92"/>
      <c r="P53" s="92"/>
      <c r="Q53" s="92"/>
      <c r="R53" s="92"/>
    </row>
    <row r="54" spans="1:18" ht="12.75">
      <c r="A54" s="41"/>
      <c r="B54" s="84"/>
      <c r="C54" s="84"/>
      <c r="D54" s="84"/>
      <c r="E54" s="84" t="s">
        <v>66</v>
      </c>
      <c r="F54" s="83">
        <v>213</v>
      </c>
      <c r="G54" s="83">
        <v>349000</v>
      </c>
      <c r="H54" s="85">
        <v>315100</v>
      </c>
      <c r="I54" s="91">
        <v>315012</v>
      </c>
      <c r="J54" s="88"/>
      <c r="L54" s="92"/>
      <c r="M54" s="92"/>
      <c r="N54" s="92"/>
      <c r="O54" s="92"/>
      <c r="P54" s="92"/>
      <c r="Q54" s="92"/>
      <c r="R54" s="92"/>
    </row>
    <row r="55" spans="1:18" ht="12.75">
      <c r="A55" s="41"/>
      <c r="B55" s="84"/>
      <c r="C55" s="84"/>
      <c r="D55" s="84"/>
      <c r="E55" s="84" t="s">
        <v>72</v>
      </c>
      <c r="F55" s="83">
        <v>221</v>
      </c>
      <c r="G55" s="83">
        <v>314500</v>
      </c>
      <c r="H55" s="85">
        <v>35050</v>
      </c>
      <c r="I55" s="91">
        <v>35025.5</v>
      </c>
      <c r="J55" s="88"/>
      <c r="L55" s="92"/>
      <c r="M55" s="92"/>
      <c r="N55" s="92"/>
      <c r="O55" s="92"/>
      <c r="P55" s="92"/>
      <c r="Q55" s="92"/>
      <c r="R55" s="92"/>
    </row>
    <row r="56" spans="1:18" ht="12.75">
      <c r="A56" s="41"/>
      <c r="B56" s="84"/>
      <c r="C56" s="84"/>
      <c r="D56" s="84"/>
      <c r="E56" s="84" t="s">
        <v>72</v>
      </c>
      <c r="F56" s="83">
        <v>222</v>
      </c>
      <c r="G56" s="83">
        <v>50000</v>
      </c>
      <c r="H56" s="85">
        <v>120000</v>
      </c>
      <c r="I56" s="91">
        <v>120000</v>
      </c>
      <c r="J56" s="88"/>
      <c r="L56" s="92"/>
      <c r="M56" s="92"/>
      <c r="N56" s="92"/>
      <c r="O56" s="92"/>
      <c r="P56" s="92"/>
      <c r="Q56" s="92"/>
      <c r="R56" s="92"/>
    </row>
    <row r="57" spans="1:18" ht="12.75">
      <c r="A57" s="41"/>
      <c r="B57" s="84"/>
      <c r="C57" s="84"/>
      <c r="D57" s="84"/>
      <c r="E57" s="84" t="s">
        <v>72</v>
      </c>
      <c r="F57" s="83">
        <v>226</v>
      </c>
      <c r="G57" s="83"/>
      <c r="H57" s="85">
        <v>175500</v>
      </c>
      <c r="I57" s="91">
        <v>189939.46</v>
      </c>
      <c r="J57" s="88"/>
      <c r="L57" s="92"/>
      <c r="M57" s="92"/>
      <c r="N57" s="92"/>
      <c r="O57" s="92"/>
      <c r="P57" s="92"/>
      <c r="Q57" s="92"/>
      <c r="R57" s="92"/>
    </row>
    <row r="58" spans="1:18" ht="12.75">
      <c r="A58" s="41"/>
      <c r="B58" s="84"/>
      <c r="C58" s="84"/>
      <c r="D58" s="84"/>
      <c r="E58" s="84" t="s">
        <v>72</v>
      </c>
      <c r="F58" s="83">
        <v>310</v>
      </c>
      <c r="G58" s="83"/>
      <c r="H58" s="85">
        <v>620000</v>
      </c>
      <c r="I58" s="91">
        <v>609000</v>
      </c>
      <c r="J58" s="88"/>
      <c r="L58" s="92"/>
      <c r="M58" s="92"/>
      <c r="N58" s="92"/>
      <c r="O58" s="92"/>
      <c r="P58" s="92"/>
      <c r="Q58" s="92"/>
      <c r="R58" s="92"/>
    </row>
    <row r="59" spans="1:18" ht="12.75">
      <c r="A59" s="41"/>
      <c r="B59" s="84"/>
      <c r="C59" s="84"/>
      <c r="D59" s="84"/>
      <c r="E59" s="84" t="s">
        <v>72</v>
      </c>
      <c r="F59" s="83">
        <v>340</v>
      </c>
      <c r="G59" s="83"/>
      <c r="H59" s="85">
        <v>100000</v>
      </c>
      <c r="I59" s="91">
        <v>87049</v>
      </c>
      <c r="J59" s="88"/>
      <c r="L59" s="92"/>
      <c r="M59" s="92"/>
      <c r="N59" s="92"/>
      <c r="O59" s="92"/>
      <c r="P59" s="92"/>
      <c r="Q59" s="92"/>
      <c r="R59" s="92"/>
    </row>
    <row r="60" spans="1:18" ht="12.75">
      <c r="A60" s="41"/>
      <c r="B60" s="84"/>
      <c r="C60" s="84"/>
      <c r="D60" s="84"/>
      <c r="E60" s="84" t="s">
        <v>73</v>
      </c>
      <c r="F60" s="83">
        <v>290</v>
      </c>
      <c r="G60" s="83"/>
      <c r="H60" s="85">
        <v>99300</v>
      </c>
      <c r="I60" s="91">
        <v>0</v>
      </c>
      <c r="J60" s="88"/>
      <c r="L60" s="92"/>
      <c r="M60" s="92"/>
      <c r="N60" s="92"/>
      <c r="O60" s="92"/>
      <c r="P60" s="92"/>
      <c r="Q60" s="92"/>
      <c r="R60" s="92"/>
    </row>
    <row r="61" spans="1:18" ht="12.75">
      <c r="A61" s="41"/>
      <c r="B61" s="84"/>
      <c r="C61" s="84"/>
      <c r="D61" s="84"/>
      <c r="E61" s="84" t="s">
        <v>74</v>
      </c>
      <c r="F61" s="83"/>
      <c r="G61" s="83"/>
      <c r="H61" s="85">
        <v>1000</v>
      </c>
      <c r="I61" s="91">
        <v>1000</v>
      </c>
      <c r="J61" s="88"/>
      <c r="L61" s="92"/>
      <c r="M61" s="92"/>
      <c r="N61" s="92"/>
      <c r="O61" s="92"/>
      <c r="P61" s="92"/>
      <c r="Q61" s="92"/>
      <c r="R61" s="92"/>
    </row>
    <row r="62" spans="1:18" ht="12.75">
      <c r="A62" s="41"/>
      <c r="B62" s="84"/>
      <c r="C62" s="84"/>
      <c r="D62" s="84"/>
      <c r="E62" s="84"/>
      <c r="F62" s="83"/>
      <c r="G62" s="83"/>
      <c r="H62" s="85"/>
      <c r="I62" s="91"/>
      <c r="J62" s="88"/>
      <c r="L62" s="92"/>
      <c r="M62" s="92"/>
      <c r="N62" s="92"/>
      <c r="O62" s="92"/>
      <c r="P62" s="92"/>
      <c r="Q62" s="92"/>
      <c r="R62" s="92"/>
    </row>
    <row r="63" spans="1:18" ht="12" customHeight="1">
      <c r="A63" s="41"/>
      <c r="B63" s="84"/>
      <c r="C63" s="84"/>
      <c r="D63" s="84"/>
      <c r="E63" s="84"/>
      <c r="F63" s="83"/>
      <c r="G63" s="83"/>
      <c r="H63" s="85"/>
      <c r="I63" s="91"/>
      <c r="J63" s="88"/>
      <c r="L63" s="92"/>
      <c r="M63" s="92"/>
      <c r="N63" s="92"/>
      <c r="O63" s="92"/>
      <c r="P63" s="92"/>
      <c r="Q63" s="92"/>
      <c r="R63" s="92"/>
    </row>
    <row r="64" spans="1:18" ht="12.75" customHeight="1" hidden="1">
      <c r="A64" s="41"/>
      <c r="B64" s="84"/>
      <c r="C64" s="84"/>
      <c r="D64" s="84"/>
      <c r="E64" s="84"/>
      <c r="F64" s="83"/>
      <c r="G64" s="83"/>
      <c r="H64" s="85"/>
      <c r="I64" s="91"/>
      <c r="L64" s="92"/>
      <c r="M64" s="92"/>
      <c r="N64" s="92"/>
      <c r="O64" s="92"/>
      <c r="P64" s="92"/>
      <c r="Q64" s="92"/>
      <c r="R64" s="92"/>
    </row>
    <row r="65" spans="1:18" ht="12.75">
      <c r="A65" s="41"/>
      <c r="B65" s="84"/>
      <c r="C65" s="84"/>
      <c r="D65" s="84"/>
      <c r="E65" s="84"/>
      <c r="F65" s="83"/>
      <c r="G65" s="83"/>
      <c r="H65" s="85"/>
      <c r="I65" s="91"/>
      <c r="L65" s="92"/>
      <c r="M65" s="92"/>
      <c r="N65" s="92"/>
      <c r="O65" s="92"/>
      <c r="P65" s="92"/>
      <c r="Q65" s="92"/>
      <c r="R65" s="92"/>
    </row>
    <row r="66" spans="1:18" ht="12.75">
      <c r="A66" s="41"/>
      <c r="B66" s="84"/>
      <c r="C66" s="84"/>
      <c r="D66" s="84"/>
      <c r="E66" s="84"/>
      <c r="F66" s="83"/>
      <c r="G66" s="83"/>
      <c r="H66" s="85"/>
      <c r="I66" s="147"/>
      <c r="L66" s="92"/>
      <c r="M66" s="92"/>
      <c r="N66" s="92"/>
      <c r="O66" s="92"/>
      <c r="P66" s="92"/>
      <c r="Q66" s="92"/>
      <c r="R66" s="92"/>
    </row>
    <row r="67" spans="1:9" ht="12.75" customHeight="1" hidden="1">
      <c r="A67" s="83"/>
      <c r="B67" s="84"/>
      <c r="C67" s="84"/>
      <c r="D67" s="84"/>
      <c r="E67" s="84"/>
      <c r="F67" s="83"/>
      <c r="G67" s="83"/>
      <c r="H67" s="83"/>
      <c r="I67" s="41"/>
    </row>
    <row r="68" spans="1:9" ht="12.75" customHeight="1" hidden="1">
      <c r="A68" s="41"/>
      <c r="B68" s="84"/>
      <c r="C68" s="84"/>
      <c r="D68" s="84"/>
      <c r="E68" s="84"/>
      <c r="F68" s="83"/>
      <c r="G68" s="83"/>
      <c r="H68" s="83"/>
      <c r="I68" s="41"/>
    </row>
    <row r="69" spans="1:9" ht="12.75" customHeight="1" hidden="1">
      <c r="A69" s="41"/>
      <c r="B69" s="84"/>
      <c r="C69" s="84"/>
      <c r="D69" s="84"/>
      <c r="E69" s="84"/>
      <c r="F69" s="83"/>
      <c r="G69" s="83"/>
      <c r="H69" s="83"/>
      <c r="I69" s="41"/>
    </row>
    <row r="70" spans="1:9" ht="12.75" customHeight="1" hidden="1">
      <c r="A70" s="41"/>
      <c r="B70" s="84"/>
      <c r="C70" s="84"/>
      <c r="D70" s="84"/>
      <c r="E70" s="84"/>
      <c r="F70" s="83"/>
      <c r="G70" s="83"/>
      <c r="H70" s="83"/>
      <c r="I70" s="83"/>
    </row>
    <row r="71" spans="1:9" ht="12.75" customHeight="1" hidden="1">
      <c r="A71" s="83"/>
      <c r="B71" s="84"/>
      <c r="C71" s="84"/>
      <c r="D71" s="84"/>
      <c r="E71" s="84"/>
      <c r="F71" s="83"/>
      <c r="G71" s="83"/>
      <c r="H71" s="83"/>
      <c r="I71" s="83"/>
    </row>
    <row r="72" spans="1:9" ht="12.75">
      <c r="A72" s="41" t="s">
        <v>33</v>
      </c>
      <c r="B72" s="84"/>
      <c r="C72" s="84"/>
      <c r="D72" s="84"/>
      <c r="E72" s="84"/>
      <c r="F72" s="83"/>
      <c r="G72" s="83">
        <f>SUM(G53:G71)</f>
        <v>1868500</v>
      </c>
      <c r="H72" s="85">
        <f>SUM(H53:H71)</f>
        <v>2525950</v>
      </c>
      <c r="I72" s="85">
        <f>I53+I54+I55+I56+I57+I58+I59+I60+I61</f>
        <v>2416415.96</v>
      </c>
    </row>
    <row r="73" spans="1:9" ht="12.75">
      <c r="A73" s="83" t="s">
        <v>75</v>
      </c>
      <c r="B73" s="84" t="s">
        <v>61</v>
      </c>
      <c r="C73" s="84" t="s">
        <v>76</v>
      </c>
      <c r="D73" s="84" t="s">
        <v>77</v>
      </c>
      <c r="E73" s="84" t="s">
        <v>78</v>
      </c>
      <c r="F73" s="83"/>
      <c r="G73" s="83">
        <v>100000</v>
      </c>
      <c r="H73" s="85">
        <v>100000</v>
      </c>
      <c r="I73" s="85">
        <v>0</v>
      </c>
    </row>
    <row r="74" spans="1:9" ht="12.75">
      <c r="A74" s="83" t="s">
        <v>79</v>
      </c>
      <c r="B74" s="84" t="s">
        <v>61</v>
      </c>
      <c r="C74" s="84" t="s">
        <v>80</v>
      </c>
      <c r="D74" s="84" t="s">
        <v>81</v>
      </c>
      <c r="E74" s="84" t="s">
        <v>72</v>
      </c>
      <c r="F74" s="83"/>
      <c r="G74" s="83"/>
      <c r="H74" s="85"/>
      <c r="I74" s="91">
        <v>0</v>
      </c>
    </row>
    <row r="75" spans="1:10" ht="12.75">
      <c r="A75" s="41" t="s">
        <v>33</v>
      </c>
      <c r="B75" s="84"/>
      <c r="C75" s="84"/>
      <c r="D75" s="84"/>
      <c r="E75" s="84"/>
      <c r="F75" s="83"/>
      <c r="G75" s="83">
        <f>G74</f>
        <v>0</v>
      </c>
      <c r="H75" s="85"/>
      <c r="I75" s="85">
        <f>I74</f>
        <v>0</v>
      </c>
      <c r="J75" s="1"/>
    </row>
    <row r="76" spans="1:9" ht="12.75" customHeight="1" hidden="1">
      <c r="A76" s="41"/>
      <c r="B76" s="84"/>
      <c r="C76" s="84"/>
      <c r="D76" s="84"/>
      <c r="E76" s="84"/>
      <c r="F76" s="83"/>
      <c r="G76" s="83"/>
      <c r="H76" s="85"/>
      <c r="I76" s="91"/>
    </row>
    <row r="77" spans="1:9" ht="12.75" customHeight="1" hidden="1">
      <c r="A77" s="41"/>
      <c r="B77" s="84"/>
      <c r="C77" s="84"/>
      <c r="D77" s="84"/>
      <c r="E77" s="84"/>
      <c r="F77" s="83"/>
      <c r="G77" s="83"/>
      <c r="H77" s="85"/>
      <c r="I77" s="91"/>
    </row>
    <row r="78" spans="1:9" ht="12.75">
      <c r="A78" s="83" t="s">
        <v>82</v>
      </c>
      <c r="B78" s="84" t="s">
        <v>61</v>
      </c>
      <c r="C78" s="84" t="s">
        <v>83</v>
      </c>
      <c r="D78" s="84" t="s">
        <v>84</v>
      </c>
      <c r="E78" s="84" t="s">
        <v>64</v>
      </c>
      <c r="F78" s="83">
        <v>211</v>
      </c>
      <c r="G78" s="83">
        <v>254000</v>
      </c>
      <c r="H78" s="85">
        <v>415500</v>
      </c>
      <c r="I78" s="91">
        <v>415274</v>
      </c>
    </row>
    <row r="79" spans="1:10" ht="12.75">
      <c r="A79" s="83"/>
      <c r="B79" s="84"/>
      <c r="C79" s="84"/>
      <c r="D79" s="84"/>
      <c r="E79" s="84" t="s">
        <v>66</v>
      </c>
      <c r="F79" s="83">
        <v>213</v>
      </c>
      <c r="G79" s="83">
        <v>77000</v>
      </c>
      <c r="H79" s="85">
        <v>124500</v>
      </c>
      <c r="I79" s="148">
        <v>124314</v>
      </c>
      <c r="J79" s="88"/>
    </row>
    <row r="80" spans="1:10" ht="12.75">
      <c r="A80" s="41"/>
      <c r="B80" s="41"/>
      <c r="C80" s="41"/>
      <c r="D80" s="41"/>
      <c r="E80" s="93">
        <v>244</v>
      </c>
      <c r="F80" s="94">
        <v>310</v>
      </c>
      <c r="G80" s="94">
        <v>50000</v>
      </c>
      <c r="H80" s="85">
        <v>20000</v>
      </c>
      <c r="I80" s="91">
        <v>18684</v>
      </c>
      <c r="J80" s="149"/>
    </row>
    <row r="81" spans="1:9" ht="12.75">
      <c r="A81" s="41"/>
      <c r="B81" s="41"/>
      <c r="C81" s="41"/>
      <c r="D81" s="41"/>
      <c r="E81" s="93">
        <v>244</v>
      </c>
      <c r="F81" s="94">
        <v>340</v>
      </c>
      <c r="G81" s="94">
        <v>100000</v>
      </c>
      <c r="H81" s="85">
        <v>125300</v>
      </c>
      <c r="I81" s="91"/>
    </row>
    <row r="82" spans="1:9" ht="12.75">
      <c r="A82" s="41"/>
      <c r="B82" s="41"/>
      <c r="C82" s="41"/>
      <c r="D82" s="41"/>
      <c r="E82" s="93">
        <v>360</v>
      </c>
      <c r="F82" s="94">
        <v>226</v>
      </c>
      <c r="G82" s="94"/>
      <c r="H82" s="85">
        <v>462000</v>
      </c>
      <c r="I82" s="91">
        <v>461964</v>
      </c>
    </row>
    <row r="83" spans="1:9" ht="12.75">
      <c r="A83" s="41" t="s">
        <v>33</v>
      </c>
      <c r="B83" s="84"/>
      <c r="C83" s="84"/>
      <c r="D83" s="84"/>
      <c r="E83" s="84"/>
      <c r="F83" s="83"/>
      <c r="G83" s="83">
        <f>G78+G79+G80+G81</f>
        <v>481000</v>
      </c>
      <c r="H83" s="85">
        <f>SUM(H78:H82)</f>
        <v>1147300</v>
      </c>
      <c r="I83" s="85">
        <f>SUM(I78:I82)</f>
        <v>1020236</v>
      </c>
    </row>
    <row r="84" spans="1:10" ht="12.75">
      <c r="A84" s="83" t="s">
        <v>85</v>
      </c>
      <c r="B84" s="84" t="s">
        <v>61</v>
      </c>
      <c r="C84" s="84" t="s">
        <v>86</v>
      </c>
      <c r="D84" s="84" t="s">
        <v>87</v>
      </c>
      <c r="E84" s="84" t="s">
        <v>88</v>
      </c>
      <c r="F84" s="83">
        <v>211</v>
      </c>
      <c r="G84" s="83">
        <v>170000</v>
      </c>
      <c r="H84" s="85">
        <v>178500</v>
      </c>
      <c r="I84" s="91">
        <v>178491</v>
      </c>
      <c r="J84" s="88"/>
    </row>
    <row r="85" spans="1:9" ht="12.75" customHeight="1" hidden="1">
      <c r="A85" s="41"/>
      <c r="B85" s="84"/>
      <c r="C85" s="84"/>
      <c r="D85" s="84"/>
      <c r="E85" s="84"/>
      <c r="F85" s="83"/>
      <c r="G85" s="83"/>
      <c r="H85" s="85"/>
      <c r="I85" s="91"/>
    </row>
    <row r="86" spans="1:9" ht="12.75" customHeight="1" hidden="1">
      <c r="A86" s="41"/>
      <c r="B86" s="84"/>
      <c r="C86" s="84"/>
      <c r="D86" s="84"/>
      <c r="E86" s="84"/>
      <c r="F86" s="83"/>
      <c r="G86" s="83"/>
      <c r="H86" s="85"/>
      <c r="I86" s="91"/>
    </row>
    <row r="87" spans="1:9" ht="12.75" customHeight="1" hidden="1">
      <c r="A87" s="41"/>
      <c r="B87" s="84"/>
      <c r="C87" s="84"/>
      <c r="D87" s="84"/>
      <c r="E87" s="84"/>
      <c r="F87" s="83"/>
      <c r="G87" s="83"/>
      <c r="H87" s="85"/>
      <c r="I87" s="91"/>
    </row>
    <row r="88" spans="1:10" ht="12.75">
      <c r="A88" s="41"/>
      <c r="B88" s="84"/>
      <c r="C88" s="84"/>
      <c r="D88" s="84"/>
      <c r="E88" s="84" t="s">
        <v>89</v>
      </c>
      <c r="F88" s="83">
        <v>213</v>
      </c>
      <c r="G88" s="83">
        <v>51500</v>
      </c>
      <c r="H88" s="85">
        <v>54000</v>
      </c>
      <c r="I88" s="91">
        <v>53896</v>
      </c>
      <c r="J88" s="88"/>
    </row>
    <row r="89" spans="1:9" ht="12.75">
      <c r="A89" s="95"/>
      <c r="B89" s="95"/>
      <c r="C89" s="95"/>
      <c r="D89" s="95"/>
      <c r="E89" s="96">
        <v>853</v>
      </c>
      <c r="F89" s="97"/>
      <c r="G89" s="97"/>
      <c r="H89" s="98"/>
      <c r="I89" s="150">
        <v>0</v>
      </c>
    </row>
    <row r="90" spans="1:9" ht="12.75" customHeight="1" hidden="1">
      <c r="A90" s="41" t="s">
        <v>33</v>
      </c>
      <c r="B90" s="84"/>
      <c r="C90" s="84"/>
      <c r="D90" s="84"/>
      <c r="E90" s="84"/>
      <c r="F90" s="83"/>
      <c r="G90" s="83"/>
      <c r="H90" s="85"/>
      <c r="I90" s="85"/>
    </row>
    <row r="91" spans="1:9" ht="12.75" customHeight="1" hidden="1">
      <c r="A91" s="41"/>
      <c r="B91" s="84"/>
      <c r="C91" s="84"/>
      <c r="D91" s="84"/>
      <c r="E91" s="84"/>
      <c r="F91" s="83"/>
      <c r="G91" s="83"/>
      <c r="H91" s="85"/>
      <c r="I91" s="91"/>
    </row>
    <row r="92" spans="1:9" ht="12.75" customHeight="1" hidden="1">
      <c r="A92" s="41"/>
      <c r="B92" s="84"/>
      <c r="C92" s="84"/>
      <c r="D92" s="84"/>
      <c r="E92" s="84"/>
      <c r="F92" s="83"/>
      <c r="G92" s="83"/>
      <c r="H92" s="85"/>
      <c r="I92" s="91"/>
    </row>
    <row r="93" spans="1:10" ht="12.75" customHeight="1">
      <c r="A93" s="41"/>
      <c r="B93" s="84"/>
      <c r="C93" s="84"/>
      <c r="D93" s="84"/>
      <c r="E93" s="84" t="s">
        <v>72</v>
      </c>
      <c r="F93" s="83">
        <v>226</v>
      </c>
      <c r="H93" s="85">
        <v>30000</v>
      </c>
      <c r="I93" s="91">
        <v>2450</v>
      </c>
      <c r="J93" s="88"/>
    </row>
    <row r="94" spans="1:9" ht="12.75">
      <c r="A94" s="41" t="s">
        <v>33</v>
      </c>
      <c r="B94" s="84"/>
      <c r="C94" s="84"/>
      <c r="D94" s="84"/>
      <c r="E94" s="84"/>
      <c r="F94" s="83"/>
      <c r="G94" s="83">
        <f>G84+G88+G89+F93</f>
        <v>221726</v>
      </c>
      <c r="H94" s="85">
        <f>SUM(H84:H93)</f>
        <v>262500</v>
      </c>
      <c r="I94" s="85">
        <f>I84+I88+I89+I93</f>
        <v>234837</v>
      </c>
    </row>
    <row r="95" spans="1:11" ht="12" customHeight="1">
      <c r="A95" s="83" t="s">
        <v>90</v>
      </c>
      <c r="B95" s="84" t="s">
        <v>61</v>
      </c>
      <c r="C95" s="84" t="s">
        <v>91</v>
      </c>
      <c r="D95" s="84" t="s">
        <v>92</v>
      </c>
      <c r="E95" s="84" t="s">
        <v>93</v>
      </c>
      <c r="F95" s="83">
        <v>223</v>
      </c>
      <c r="G95" s="83">
        <v>600000</v>
      </c>
      <c r="H95" s="85">
        <v>646000</v>
      </c>
      <c r="I95" s="91">
        <v>645365.67</v>
      </c>
      <c r="J95" s="88"/>
      <c r="K95" t="s">
        <v>94</v>
      </c>
    </row>
    <row r="96" spans="1:10" ht="12" customHeight="1">
      <c r="A96" s="83"/>
      <c r="B96" s="84"/>
      <c r="C96" s="84"/>
      <c r="D96" s="84" t="s">
        <v>92</v>
      </c>
      <c r="E96" s="84" t="s">
        <v>72</v>
      </c>
      <c r="F96" s="83">
        <v>223</v>
      </c>
      <c r="G96" s="83"/>
      <c r="H96" s="85">
        <v>1400000</v>
      </c>
      <c r="I96" s="91">
        <v>1366181.79</v>
      </c>
      <c r="J96" s="88"/>
    </row>
    <row r="97" spans="1:10" ht="12" customHeight="1">
      <c r="A97" s="83"/>
      <c r="B97" s="84"/>
      <c r="C97" s="84"/>
      <c r="D97" s="84" t="s">
        <v>95</v>
      </c>
      <c r="E97" s="84" t="s">
        <v>72</v>
      </c>
      <c r="F97" s="83">
        <v>225</v>
      </c>
      <c r="G97" s="83">
        <v>200000</v>
      </c>
      <c r="H97" s="85">
        <v>360000</v>
      </c>
      <c r="I97" s="91">
        <v>357582</v>
      </c>
      <c r="J97" s="88"/>
    </row>
    <row r="98" spans="1:10" ht="12" customHeight="1">
      <c r="A98" s="83"/>
      <c r="B98" s="84"/>
      <c r="C98" s="84"/>
      <c r="D98" s="84" t="s">
        <v>96</v>
      </c>
      <c r="E98" s="84" t="s">
        <v>72</v>
      </c>
      <c r="F98" s="83">
        <v>226</v>
      </c>
      <c r="G98" s="83">
        <v>373000</v>
      </c>
      <c r="H98" s="85">
        <v>350000</v>
      </c>
      <c r="I98" s="91">
        <v>347388.58</v>
      </c>
      <c r="J98" s="88"/>
    </row>
    <row r="99" spans="1:10" ht="12" customHeight="1">
      <c r="A99" s="83"/>
      <c r="B99" s="84"/>
      <c r="C99" s="84"/>
      <c r="D99" s="84"/>
      <c r="E99" s="84" t="s">
        <v>72</v>
      </c>
      <c r="F99" s="83"/>
      <c r="G99" s="83"/>
      <c r="H99" s="85"/>
      <c r="I99" s="91">
        <v>0</v>
      </c>
      <c r="J99" s="88"/>
    </row>
    <row r="100" spans="1:9" ht="12.75">
      <c r="A100" s="41" t="s">
        <v>33</v>
      </c>
      <c r="B100" s="84"/>
      <c r="C100" s="84"/>
      <c r="D100" s="84"/>
      <c r="E100" s="84"/>
      <c r="F100" s="83"/>
      <c r="G100" s="83">
        <f>G95+G98+G97+G99</f>
        <v>1173000</v>
      </c>
      <c r="H100" s="99">
        <f>SUM(H95:H99)</f>
        <v>2756000</v>
      </c>
      <c r="I100" s="85">
        <f>I95+I96+I97+I98</f>
        <v>2716518.04</v>
      </c>
    </row>
    <row r="101" spans="1:9" ht="12.75">
      <c r="A101" s="83" t="s">
        <v>97</v>
      </c>
      <c r="B101" s="84" t="s">
        <v>61</v>
      </c>
      <c r="C101" s="84" t="s">
        <v>98</v>
      </c>
      <c r="D101" s="84" t="s">
        <v>99</v>
      </c>
      <c r="E101" s="84" t="s">
        <v>72</v>
      </c>
      <c r="F101" s="83"/>
      <c r="G101" s="83"/>
      <c r="H101" s="85"/>
      <c r="I101" s="91">
        <v>0</v>
      </c>
    </row>
    <row r="102" spans="1:9" ht="12.75">
      <c r="A102" s="41" t="s">
        <v>33</v>
      </c>
      <c r="B102" s="84"/>
      <c r="C102" s="84"/>
      <c r="D102" s="84"/>
      <c r="E102" s="84"/>
      <c r="F102" s="83"/>
      <c r="G102" s="83"/>
      <c r="H102" s="85"/>
      <c r="I102" s="85">
        <f>I101</f>
        <v>0</v>
      </c>
    </row>
    <row r="103" spans="1:10" ht="12.75">
      <c r="A103" s="83" t="s">
        <v>100</v>
      </c>
      <c r="B103" s="84" t="s">
        <v>61</v>
      </c>
      <c r="C103" s="84" t="s">
        <v>101</v>
      </c>
      <c r="D103" s="84" t="s">
        <v>102</v>
      </c>
      <c r="E103" s="84" t="s">
        <v>64</v>
      </c>
      <c r="F103" s="83">
        <v>211</v>
      </c>
      <c r="G103" s="100">
        <v>78000</v>
      </c>
      <c r="H103" s="101">
        <v>83640</v>
      </c>
      <c r="I103" s="91">
        <v>83640</v>
      </c>
      <c r="J103" s="88"/>
    </row>
    <row r="104" spans="1:10" ht="12.75">
      <c r="A104" s="41"/>
      <c r="B104" s="41"/>
      <c r="C104" s="41"/>
      <c r="D104" s="41"/>
      <c r="E104" s="93">
        <v>129</v>
      </c>
      <c r="F104" s="83">
        <v>213</v>
      </c>
      <c r="G104" s="102">
        <v>25000</v>
      </c>
      <c r="H104" s="103">
        <v>25260</v>
      </c>
      <c r="I104" s="91">
        <v>25260</v>
      </c>
      <c r="J104" s="88"/>
    </row>
    <row r="105" spans="1:10" ht="12.75">
      <c r="A105" s="104"/>
      <c r="B105" s="41"/>
      <c r="C105" s="41"/>
      <c r="D105" s="41"/>
      <c r="E105" s="93">
        <v>244</v>
      </c>
      <c r="F105" s="83"/>
      <c r="G105" s="83"/>
      <c r="H105" s="85"/>
      <c r="I105" s="91">
        <v>0</v>
      </c>
      <c r="J105" s="88"/>
    </row>
    <row r="106" spans="1:9" ht="12.75">
      <c r="A106" s="105" t="s">
        <v>33</v>
      </c>
      <c r="B106" s="41"/>
      <c r="C106" s="41"/>
      <c r="D106" s="41"/>
      <c r="E106" s="41"/>
      <c r="F106" s="41"/>
      <c r="G106" s="100">
        <f>G103+G104</f>
        <v>103000</v>
      </c>
      <c r="H106" s="101">
        <f>SUM(H103:H105)</f>
        <v>108900</v>
      </c>
      <c r="I106" s="85">
        <f>I103+I104+I105</f>
        <v>108900</v>
      </c>
    </row>
    <row r="107" spans="1:9" ht="12.75" customHeight="1" hidden="1">
      <c r="A107" s="41"/>
      <c r="B107" s="83"/>
      <c r="C107" s="83"/>
      <c r="D107" s="83"/>
      <c r="E107" s="83"/>
      <c r="F107" s="83"/>
      <c r="G107" s="83"/>
      <c r="H107" s="85"/>
      <c r="I107" s="85"/>
    </row>
    <row r="108" spans="1:9" ht="12.75">
      <c r="A108" s="94" t="s">
        <v>103</v>
      </c>
      <c r="B108" s="84" t="s">
        <v>61</v>
      </c>
      <c r="C108" s="106" t="s">
        <v>104</v>
      </c>
      <c r="D108" s="93">
        <v>9998000590</v>
      </c>
      <c r="E108" s="93">
        <v>244</v>
      </c>
      <c r="F108" s="107">
        <v>226</v>
      </c>
      <c r="G108" s="107">
        <v>450000</v>
      </c>
      <c r="H108" s="85">
        <v>288815</v>
      </c>
      <c r="I108" s="91">
        <v>100000</v>
      </c>
    </row>
    <row r="109" spans="1:9" ht="12.75">
      <c r="A109" s="94"/>
      <c r="B109" s="84"/>
      <c r="C109" s="106"/>
      <c r="D109" s="93">
        <v>9990045120</v>
      </c>
      <c r="E109" s="93">
        <v>244</v>
      </c>
      <c r="F109" s="107"/>
      <c r="G109" s="107"/>
      <c r="H109" s="85"/>
      <c r="I109" s="91">
        <v>0</v>
      </c>
    </row>
    <row r="110" spans="1:9" ht="12.75">
      <c r="A110" s="41" t="s">
        <v>105</v>
      </c>
      <c r="B110" s="41"/>
      <c r="C110" s="41"/>
      <c r="D110" s="41"/>
      <c r="E110" s="41"/>
      <c r="F110" s="41"/>
      <c r="G110" s="83">
        <f>G108+G109</f>
        <v>450000</v>
      </c>
      <c r="H110" s="85">
        <f>SUM(H108:H109)</f>
        <v>288815</v>
      </c>
      <c r="I110" s="85">
        <f>I108+I109</f>
        <v>100000</v>
      </c>
    </row>
    <row r="111" spans="1:9" ht="12.75">
      <c r="A111" s="83" t="s">
        <v>106</v>
      </c>
      <c r="B111" s="84" t="s">
        <v>61</v>
      </c>
      <c r="C111" s="84" t="s">
        <v>107</v>
      </c>
      <c r="D111" s="84" t="s">
        <v>108</v>
      </c>
      <c r="E111" s="84">
        <v>244</v>
      </c>
      <c r="F111" s="83"/>
      <c r="G111" s="83"/>
      <c r="H111" s="85">
        <v>30000</v>
      </c>
      <c r="I111" s="91">
        <v>30000</v>
      </c>
    </row>
    <row r="112" spans="1:9" ht="12.75">
      <c r="A112" s="83"/>
      <c r="B112" s="84"/>
      <c r="C112" s="84"/>
      <c r="D112" s="84"/>
      <c r="E112" s="84" t="s">
        <v>72</v>
      </c>
      <c r="F112" s="83"/>
      <c r="G112" s="83"/>
      <c r="H112" s="85"/>
      <c r="I112" s="91">
        <v>0</v>
      </c>
    </row>
    <row r="113" spans="1:9" ht="12.75">
      <c r="A113" s="41" t="s">
        <v>105</v>
      </c>
      <c r="B113" s="41"/>
      <c r="C113" s="41"/>
      <c r="D113" s="41"/>
      <c r="E113" s="41"/>
      <c r="F113" s="41"/>
      <c r="G113" s="83">
        <f>G112</f>
        <v>0</v>
      </c>
      <c r="H113" s="85">
        <f>H111</f>
        <v>30000</v>
      </c>
      <c r="I113" s="85">
        <f>I111+I112</f>
        <v>30000</v>
      </c>
    </row>
    <row r="114" spans="1:11" ht="12.75">
      <c r="A114" s="83" t="s">
        <v>40</v>
      </c>
      <c r="B114" s="83"/>
      <c r="C114" s="83"/>
      <c r="D114" s="83"/>
      <c r="E114" s="83"/>
      <c r="F114" s="83"/>
      <c r="G114" s="83">
        <f>G72+G73+G75+G83+G94+G100+G102+G106+G108+G52+G113+G109</f>
        <v>4892226</v>
      </c>
      <c r="H114" s="85">
        <f>H52+H72+H73+H83+H94+H100+H106+H108+H113</f>
        <v>7813465</v>
      </c>
      <c r="I114" s="85">
        <f>I52+I72+I73+I75+I83+I94+I100+I102+I106+I110+I113</f>
        <v>7220269</v>
      </c>
      <c r="K114" s="88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48"/>
      <c r="J115" s="148"/>
      <c r="K115" s="88"/>
    </row>
    <row r="116" spans="1:10" ht="12.75">
      <c r="A116" s="4" t="s">
        <v>109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4" t="s">
        <v>110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9" ht="12.75">
      <c r="A118" s="81" t="s">
        <v>111</v>
      </c>
      <c r="B118" s="39"/>
      <c r="C118" s="79" t="s">
        <v>112</v>
      </c>
      <c r="D118" s="108" t="s">
        <v>113</v>
      </c>
      <c r="E118" s="109"/>
      <c r="F118" s="110" t="s">
        <v>114</v>
      </c>
      <c r="G118" s="111"/>
      <c r="H118" s="112" t="s">
        <v>115</v>
      </c>
      <c r="I118" s="151" t="s">
        <v>116</v>
      </c>
    </row>
    <row r="119" spans="1:9" ht="13.5" customHeight="1">
      <c r="A119" s="82" t="s">
        <v>117</v>
      </c>
      <c r="B119" s="29"/>
      <c r="C119" s="80" t="s">
        <v>118</v>
      </c>
      <c r="D119" s="113" t="s">
        <v>119</v>
      </c>
      <c r="E119" s="114"/>
      <c r="F119" s="115"/>
      <c r="G119" s="116"/>
      <c r="H119" s="117"/>
      <c r="I119" s="152" t="s">
        <v>120</v>
      </c>
    </row>
    <row r="120" spans="1:9" ht="18" customHeight="1">
      <c r="A120" s="82"/>
      <c r="B120" s="29"/>
      <c r="C120" s="80"/>
      <c r="D120" s="113"/>
      <c r="E120" s="114"/>
      <c r="F120" s="115"/>
      <c r="G120" s="116"/>
      <c r="H120" s="117"/>
      <c r="I120" s="152" t="s">
        <v>121</v>
      </c>
    </row>
    <row r="121" spans="1:9" ht="14.25" customHeight="1">
      <c r="A121" s="118"/>
      <c r="B121" s="48"/>
      <c r="C121" s="119"/>
      <c r="D121" s="120"/>
      <c r="E121" s="121"/>
      <c r="F121" s="122"/>
      <c r="G121" s="123"/>
      <c r="H121" s="124"/>
      <c r="I121" s="153" t="s">
        <v>122</v>
      </c>
    </row>
    <row r="122" spans="1:9" ht="12.75" customHeight="1">
      <c r="A122" s="13">
        <v>1</v>
      </c>
      <c r="B122" s="125"/>
      <c r="C122" s="126">
        <v>2</v>
      </c>
      <c r="D122" s="127">
        <v>3</v>
      </c>
      <c r="E122" s="128"/>
      <c r="F122" s="129">
        <v>4</v>
      </c>
      <c r="G122" s="130"/>
      <c r="H122" s="131">
        <v>5</v>
      </c>
      <c r="I122" s="154">
        <v>6</v>
      </c>
    </row>
    <row r="123" spans="1:9" ht="12.75">
      <c r="A123" s="81" t="s">
        <v>123</v>
      </c>
      <c r="B123" s="39"/>
      <c r="C123" s="79"/>
      <c r="D123" s="132">
        <v>1450265.02</v>
      </c>
      <c r="E123" s="133"/>
      <c r="F123" s="134">
        <f>H41</f>
        <v>6267095.399999999</v>
      </c>
      <c r="G123" s="135"/>
      <c r="H123" s="136">
        <f>I114</f>
        <v>7220269</v>
      </c>
      <c r="I123" s="155">
        <f>D123+F123-H123</f>
        <v>497091.4199999999</v>
      </c>
    </row>
    <row r="124" spans="1:9" ht="12.75">
      <c r="A124" s="82" t="s">
        <v>124</v>
      </c>
      <c r="B124" s="29"/>
      <c r="C124" s="80"/>
      <c r="D124" s="137"/>
      <c r="E124" s="138"/>
      <c r="F124" s="139"/>
      <c r="G124" s="140"/>
      <c r="H124" s="141"/>
      <c r="I124" s="156"/>
    </row>
    <row r="125" spans="1:11" ht="12.75">
      <c r="A125" s="82" t="s">
        <v>125</v>
      </c>
      <c r="B125" s="29"/>
      <c r="C125" s="80">
        <v>10</v>
      </c>
      <c r="D125" s="137"/>
      <c r="E125" s="138"/>
      <c r="F125" s="139"/>
      <c r="G125" s="140"/>
      <c r="H125" s="141"/>
      <c r="I125" s="156"/>
      <c r="K125" s="87"/>
    </row>
    <row r="126" spans="1:9" ht="12.75">
      <c r="A126" s="82" t="s">
        <v>126</v>
      </c>
      <c r="B126" s="29"/>
      <c r="C126" s="80"/>
      <c r="D126" s="137"/>
      <c r="E126" s="138"/>
      <c r="F126" s="139"/>
      <c r="G126" s="140"/>
      <c r="H126" s="141"/>
      <c r="I126" s="156"/>
    </row>
    <row r="127" spans="1:9" ht="13.5">
      <c r="A127" s="118" t="s">
        <v>127</v>
      </c>
      <c r="B127" s="48"/>
      <c r="C127" s="119"/>
      <c r="D127" s="142"/>
      <c r="E127" s="143"/>
      <c r="F127" s="144"/>
      <c r="G127" s="145"/>
      <c r="H127" s="146"/>
      <c r="I127" s="157"/>
    </row>
    <row r="128" spans="1:11" ht="12.7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4" t="s">
        <v>128</v>
      </c>
      <c r="B129" s="1"/>
      <c r="C129" s="1"/>
      <c r="D129" s="1"/>
      <c r="E129" s="4"/>
      <c r="F129" s="4" t="s">
        <v>129</v>
      </c>
      <c r="G129" s="4"/>
      <c r="H129" s="4"/>
      <c r="I129" s="167"/>
      <c r="J129" s="1"/>
      <c r="K129" s="1"/>
    </row>
    <row r="130" spans="1:11" ht="12.75">
      <c r="A130" s="1"/>
      <c r="B130" s="1"/>
      <c r="C130" s="1"/>
      <c r="D130" s="1"/>
      <c r="E130" s="4"/>
      <c r="F130" s="4"/>
      <c r="G130" s="4"/>
      <c r="H130" s="4"/>
      <c r="I130" s="1"/>
      <c r="J130" s="1"/>
      <c r="K130" s="1"/>
    </row>
    <row r="131" spans="1:11" ht="12.75">
      <c r="A131" s="4" t="s">
        <v>130</v>
      </c>
      <c r="B131" s="1"/>
      <c r="C131" s="1"/>
      <c r="D131" s="1"/>
      <c r="E131" s="4"/>
      <c r="F131" s="4" t="s">
        <v>131</v>
      </c>
      <c r="G131" s="4"/>
      <c r="H131" s="4"/>
      <c r="I131" s="1"/>
      <c r="J131" s="1"/>
      <c r="K131" s="1"/>
    </row>
    <row r="132" spans="1:11" ht="12.75">
      <c r="A132" s="4"/>
      <c r="B132" s="1"/>
      <c r="C132" s="1"/>
      <c r="D132" s="4"/>
      <c r="E132" s="4"/>
      <c r="F132" s="4"/>
      <c r="G132" s="4"/>
      <c r="H132" s="4"/>
      <c r="I132" s="1"/>
      <c r="J132" s="1"/>
      <c r="K132" s="1"/>
    </row>
    <row r="133" spans="1:11" ht="12.75">
      <c r="A133" s="4" t="s">
        <v>132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spans="1:11" ht="14.25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</row>
    <row r="172" spans="1:11" ht="14.25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</row>
    <row r="175" spans="3:9" ht="12.75">
      <c r="C175" s="159"/>
      <c r="D175" s="159"/>
      <c r="E175" s="159"/>
      <c r="F175" s="159"/>
      <c r="G175" s="159"/>
      <c r="H175" s="159"/>
      <c r="I175" s="159"/>
    </row>
    <row r="180" spans="1:11" ht="12.75">
      <c r="A180" s="92"/>
      <c r="B180" s="92"/>
      <c r="C180" s="92"/>
      <c r="D180" s="92"/>
      <c r="E180" s="160"/>
      <c r="F180" s="160"/>
      <c r="G180" s="160"/>
      <c r="H180" s="92"/>
      <c r="I180" s="92"/>
      <c r="J180" s="92"/>
      <c r="K180" s="92"/>
    </row>
    <row r="181" spans="1:11" ht="12.75">
      <c r="A181" s="92"/>
      <c r="B181" s="92"/>
      <c r="C181" s="92"/>
      <c r="D181" s="92"/>
      <c r="E181" s="161"/>
      <c r="F181" s="161"/>
      <c r="G181" s="161"/>
      <c r="H181" s="161"/>
      <c r="I181" s="161"/>
      <c r="J181" s="161"/>
      <c r="K181" s="92"/>
    </row>
    <row r="182" spans="1:11" ht="12.75">
      <c r="A182" s="160"/>
      <c r="B182" s="92"/>
      <c r="C182" s="92"/>
      <c r="D182" s="92"/>
      <c r="E182" s="162"/>
      <c r="F182" s="162"/>
      <c r="G182" s="162"/>
      <c r="H182" s="162"/>
      <c r="I182" s="162"/>
      <c r="J182" s="162"/>
      <c r="K182" s="92"/>
    </row>
    <row r="183" spans="1:11" ht="12.75">
      <c r="A183" s="163"/>
      <c r="B183" s="163"/>
      <c r="C183" s="163"/>
      <c r="D183" s="92"/>
      <c r="E183" s="161"/>
      <c r="F183" s="161"/>
      <c r="G183" s="161"/>
      <c r="H183" s="164"/>
      <c r="I183" s="164"/>
      <c r="J183" s="164"/>
      <c r="K183" s="92"/>
    </row>
    <row r="184" spans="1:11" ht="12.75">
      <c r="A184" s="165"/>
      <c r="B184" s="165"/>
      <c r="C184" s="165"/>
      <c r="D184" s="92"/>
      <c r="E184" s="162"/>
      <c r="F184" s="162"/>
      <c r="G184" s="162"/>
      <c r="H184" s="162"/>
      <c r="I184" s="162"/>
      <c r="J184" s="162"/>
      <c r="K184" s="92"/>
    </row>
    <row r="185" spans="1:11" ht="12.75">
      <c r="A185" s="165"/>
      <c r="B185" s="165"/>
      <c r="C185" s="165"/>
      <c r="D185" s="92"/>
      <c r="E185" s="162"/>
      <c r="F185" s="162"/>
      <c r="G185" s="162"/>
      <c r="H185" s="162"/>
      <c r="I185" s="162"/>
      <c r="J185" s="162"/>
      <c r="K185" s="92"/>
    </row>
    <row r="186" spans="1:11" ht="12.75">
      <c r="A186" s="163"/>
      <c r="B186" s="163"/>
      <c r="C186" s="163"/>
      <c r="D186" s="160"/>
      <c r="E186" s="162"/>
      <c r="F186" s="162"/>
      <c r="G186" s="162"/>
      <c r="H186" s="161"/>
      <c r="I186" s="161"/>
      <c r="J186" s="161"/>
      <c r="K186" s="92"/>
    </row>
    <row r="187" spans="1:11" ht="12.75">
      <c r="A187" s="165"/>
      <c r="B187" s="165"/>
      <c r="C187" s="165"/>
      <c r="D187" s="92"/>
      <c r="E187" s="161"/>
      <c r="F187" s="161"/>
      <c r="G187" s="161"/>
      <c r="H187" s="161"/>
      <c r="I187" s="161"/>
      <c r="J187" s="161"/>
      <c r="K187" s="92"/>
    </row>
    <row r="188" spans="1:11" ht="12.75">
      <c r="A188" s="165"/>
      <c r="B188" s="165"/>
      <c r="C188" s="165"/>
      <c r="D188" s="92"/>
      <c r="E188" s="161"/>
      <c r="F188" s="161"/>
      <c r="G188" s="161"/>
      <c r="H188" s="162"/>
      <c r="I188" s="162"/>
      <c r="J188" s="162"/>
      <c r="K188" s="92"/>
    </row>
    <row r="189" spans="1:11" ht="12.75">
      <c r="A189" s="165"/>
      <c r="B189" s="165"/>
      <c r="C189" s="165"/>
      <c r="D189" s="92"/>
      <c r="E189" s="162"/>
      <c r="F189" s="162"/>
      <c r="G189" s="162"/>
      <c r="H189" s="162"/>
      <c r="I189" s="162"/>
      <c r="J189" s="162"/>
      <c r="K189" s="92"/>
    </row>
    <row r="190" spans="1:11" ht="12.75">
      <c r="A190" s="165"/>
      <c r="B190" s="165"/>
      <c r="C190" s="165"/>
      <c r="D190" s="92"/>
      <c r="E190" s="162"/>
      <c r="F190" s="162"/>
      <c r="G190" s="162"/>
      <c r="H190" s="166"/>
      <c r="I190" s="166"/>
      <c r="J190" s="166"/>
      <c r="K190" s="92"/>
    </row>
    <row r="191" spans="1:11" ht="12.75">
      <c r="A191" s="163"/>
      <c r="B191" s="163"/>
      <c r="C191" s="163"/>
      <c r="D191" s="160"/>
      <c r="E191" s="161"/>
      <c r="F191" s="161"/>
      <c r="G191" s="161"/>
      <c r="H191" s="161"/>
      <c r="I191" s="161"/>
      <c r="J191" s="161"/>
      <c r="K191" s="92"/>
    </row>
    <row r="192" spans="1:11" ht="12.75">
      <c r="A192" s="165"/>
      <c r="B192" s="165"/>
      <c r="C192" s="165"/>
      <c r="D192" s="92"/>
      <c r="E192" s="161"/>
      <c r="F192" s="161"/>
      <c r="G192" s="161"/>
      <c r="H192" s="162"/>
      <c r="I192" s="162"/>
      <c r="J192" s="162"/>
      <c r="K192" s="92"/>
    </row>
    <row r="193" spans="1:11" ht="12.75">
      <c r="A193" s="165"/>
      <c r="B193" s="165"/>
      <c r="C193" s="165"/>
      <c r="D193" s="92"/>
      <c r="E193" s="161"/>
      <c r="F193" s="161"/>
      <c r="G193" s="161"/>
      <c r="H193" s="162"/>
      <c r="I193" s="162"/>
      <c r="J193" s="162"/>
      <c r="K193" s="92"/>
    </row>
    <row r="194" spans="1:11" ht="12.75">
      <c r="A194" s="165"/>
      <c r="B194" s="165"/>
      <c r="C194" s="165"/>
      <c r="D194" s="92"/>
      <c r="E194" s="161"/>
      <c r="F194" s="161"/>
      <c r="G194" s="161"/>
      <c r="H194" s="162"/>
      <c r="I194" s="162"/>
      <c r="J194" s="162"/>
      <c r="K194" s="92"/>
    </row>
    <row r="195" spans="1:11" ht="12.75">
      <c r="A195" s="163"/>
      <c r="B195" s="165"/>
      <c r="C195" s="165"/>
      <c r="D195" s="92"/>
      <c r="E195" s="161"/>
      <c r="F195" s="161"/>
      <c r="G195" s="161"/>
      <c r="H195" s="164"/>
      <c r="I195" s="164"/>
      <c r="J195" s="164"/>
      <c r="K195" s="92"/>
    </row>
    <row r="196" spans="1:11" ht="12.75">
      <c r="A196" s="165"/>
      <c r="B196" s="163"/>
      <c r="C196" s="163"/>
      <c r="D196" s="92"/>
      <c r="E196" s="161"/>
      <c r="F196" s="161"/>
      <c r="G196" s="161"/>
      <c r="H196" s="161"/>
      <c r="I196" s="161"/>
      <c r="J196" s="161"/>
      <c r="K196" s="92"/>
    </row>
    <row r="197" spans="1:11" ht="12.75">
      <c r="A197" s="165"/>
      <c r="B197" s="163"/>
      <c r="C197" s="163"/>
      <c r="D197" s="92"/>
      <c r="E197" s="161"/>
      <c r="F197" s="161"/>
      <c r="G197" s="161"/>
      <c r="H197" s="161"/>
      <c r="I197" s="161"/>
      <c r="J197" s="161"/>
      <c r="K197" s="92"/>
    </row>
    <row r="198" spans="1:11" ht="12.75">
      <c r="A198" s="165"/>
      <c r="B198" s="163"/>
      <c r="C198" s="163"/>
      <c r="D198" s="92"/>
      <c r="E198" s="161"/>
      <c r="F198" s="161"/>
      <c r="G198" s="161"/>
      <c r="H198" s="161"/>
      <c r="I198" s="161"/>
      <c r="J198" s="161"/>
      <c r="K198" s="92"/>
    </row>
    <row r="199" spans="1:11" ht="12.75">
      <c r="A199" s="165"/>
      <c r="B199" s="165"/>
      <c r="C199" s="165"/>
      <c r="D199" s="92"/>
      <c r="E199" s="161"/>
      <c r="F199" s="161"/>
      <c r="G199" s="161"/>
      <c r="H199" s="161"/>
      <c r="I199" s="161"/>
      <c r="J199" s="161"/>
      <c r="K199" s="92"/>
    </row>
    <row r="200" spans="1:11" ht="12.75">
      <c r="A200" s="163"/>
      <c r="B200" s="165"/>
      <c r="C200" s="165"/>
      <c r="D200" s="92"/>
      <c r="E200" s="161"/>
      <c r="F200" s="161"/>
      <c r="G200" s="161"/>
      <c r="H200" s="161"/>
      <c r="I200" s="161"/>
      <c r="J200" s="161"/>
      <c r="K200" s="92"/>
    </row>
    <row r="201" spans="1:11" ht="12.75">
      <c r="A201" s="163"/>
      <c r="B201" s="92"/>
      <c r="C201" s="92"/>
      <c r="D201" s="92"/>
      <c r="E201" s="161"/>
      <c r="F201" s="161"/>
      <c r="G201" s="161"/>
      <c r="H201" s="161"/>
      <c r="I201" s="161"/>
      <c r="J201" s="161"/>
      <c r="K201" s="92"/>
    </row>
    <row r="202" spans="1:11" ht="12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1:11" ht="12.75">
      <c r="A203" s="92"/>
      <c r="B203" s="92"/>
      <c r="C203" s="92"/>
      <c r="D203" s="92"/>
      <c r="E203" s="160"/>
      <c r="F203" s="92"/>
      <c r="G203" s="92"/>
      <c r="H203" s="92"/>
      <c r="I203" s="92"/>
      <c r="J203" s="92"/>
      <c r="K203" s="92"/>
    </row>
    <row r="204" spans="1:11" ht="12.75">
      <c r="A204" s="92"/>
      <c r="B204" s="92"/>
      <c r="C204" s="92"/>
      <c r="D204" s="92"/>
      <c r="E204" s="92"/>
      <c r="F204" s="92"/>
      <c r="G204" s="92"/>
      <c r="H204" s="75"/>
      <c r="I204" s="75"/>
      <c r="J204" s="75"/>
      <c r="K204" s="75"/>
    </row>
    <row r="205" spans="1:11" ht="12.75">
      <c r="A205" s="92"/>
      <c r="B205" s="92"/>
      <c r="C205" s="92"/>
      <c r="D205" s="92"/>
      <c r="E205" s="92"/>
      <c r="F205" s="92"/>
      <c r="G205" s="92"/>
      <c r="H205" s="75"/>
      <c r="I205" s="75"/>
      <c r="J205" s="75"/>
      <c r="K205" s="75"/>
    </row>
    <row r="206" spans="1:11" ht="12.75">
      <c r="A206" s="92"/>
      <c r="B206" s="92"/>
      <c r="C206" s="92"/>
      <c r="D206" s="92"/>
      <c r="E206" s="92"/>
      <c r="F206" s="92"/>
      <c r="G206" s="92"/>
      <c r="H206" s="75"/>
      <c r="I206" s="75"/>
      <c r="J206" s="75"/>
      <c r="K206" s="92"/>
    </row>
    <row r="207" spans="1:11" ht="12.75">
      <c r="A207" s="92"/>
      <c r="B207" s="92"/>
      <c r="C207" s="92"/>
      <c r="D207" s="92"/>
      <c r="E207" s="92"/>
      <c r="F207" s="92"/>
      <c r="G207" s="92"/>
      <c r="H207" s="75"/>
      <c r="I207" s="75"/>
      <c r="J207" s="75"/>
      <c r="K207" s="92"/>
    </row>
    <row r="208" spans="1:11" ht="12.75">
      <c r="A208" s="92"/>
      <c r="B208" s="92"/>
      <c r="C208" s="92"/>
      <c r="D208" s="92"/>
      <c r="E208" s="92"/>
      <c r="F208" s="92"/>
      <c r="G208" s="92"/>
      <c r="H208" s="75"/>
      <c r="I208" s="75"/>
      <c r="J208" s="75"/>
      <c r="K208" s="92"/>
    </row>
    <row r="209" spans="1:11" ht="12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1:11" ht="12.75">
      <c r="A210" s="160"/>
      <c r="B210" s="163"/>
      <c r="C210" s="163"/>
      <c r="D210" s="163"/>
      <c r="E210" s="163"/>
      <c r="F210" s="160"/>
      <c r="G210" s="160"/>
      <c r="H210" s="92"/>
      <c r="I210" s="92"/>
      <c r="J210" s="92"/>
      <c r="K210" s="92"/>
    </row>
    <row r="211" spans="1:11" ht="12.75">
      <c r="A211" s="92"/>
      <c r="B211" s="163"/>
      <c r="C211" s="163"/>
      <c r="D211" s="163"/>
      <c r="E211" s="163"/>
      <c r="F211" s="160"/>
      <c r="G211" s="160"/>
      <c r="H211" s="92"/>
      <c r="I211" s="92"/>
      <c r="J211" s="92"/>
      <c r="K211" s="92"/>
    </row>
    <row r="212" spans="1:11" ht="12.75">
      <c r="A212" s="92"/>
      <c r="B212" s="163"/>
      <c r="C212" s="163"/>
      <c r="D212" s="163"/>
      <c r="E212" s="163"/>
      <c r="F212" s="160"/>
      <c r="G212" s="160"/>
      <c r="H212" s="92"/>
      <c r="I212" s="92"/>
      <c r="J212" s="92"/>
      <c r="K212" s="92"/>
    </row>
    <row r="213" spans="1:11" ht="12.75">
      <c r="A213" s="92"/>
      <c r="B213" s="163"/>
      <c r="C213" s="163"/>
      <c r="D213" s="163"/>
      <c r="E213" s="163"/>
      <c r="F213" s="160"/>
      <c r="G213" s="160"/>
      <c r="H213" s="92"/>
      <c r="I213" s="92"/>
      <c r="J213" s="92"/>
      <c r="K213" s="92"/>
    </row>
    <row r="214" spans="1:11" ht="12.75">
      <c r="A214" s="92"/>
      <c r="B214" s="163"/>
      <c r="C214" s="163"/>
      <c r="D214" s="163"/>
      <c r="E214" s="163"/>
      <c r="F214" s="160"/>
      <c r="G214" s="160"/>
      <c r="H214" s="92"/>
      <c r="I214" s="92"/>
      <c r="J214" s="92"/>
      <c r="K214" s="92"/>
    </row>
    <row r="215" spans="1:11" ht="12.75">
      <c r="A215" s="92"/>
      <c r="B215" s="163"/>
      <c r="C215" s="163"/>
      <c r="D215" s="163"/>
      <c r="E215" s="163"/>
      <c r="F215" s="160"/>
      <c r="G215" s="160"/>
      <c r="H215" s="92"/>
      <c r="I215" s="92"/>
      <c r="J215" s="92"/>
      <c r="K215" s="92"/>
    </row>
    <row r="216" spans="1:11" ht="12.75">
      <c r="A216" s="92"/>
      <c r="B216" s="163"/>
      <c r="C216" s="163"/>
      <c r="D216" s="163"/>
      <c r="E216" s="163"/>
      <c r="F216" s="160"/>
      <c r="G216" s="160"/>
      <c r="H216" s="92"/>
      <c r="I216" s="92"/>
      <c r="J216" s="92"/>
      <c r="K216" s="92"/>
    </row>
    <row r="217" spans="1:11" ht="12.75">
      <c r="A217" s="92"/>
      <c r="B217" s="163"/>
      <c r="C217" s="163"/>
      <c r="D217" s="163"/>
      <c r="E217" s="163"/>
      <c r="F217" s="160"/>
      <c r="G217" s="160"/>
      <c r="H217" s="92"/>
      <c r="I217" s="92"/>
      <c r="J217" s="92"/>
      <c r="K217" s="92"/>
    </row>
    <row r="218" spans="1:11" ht="12.75">
      <c r="A218" s="92"/>
      <c r="B218" s="163"/>
      <c r="C218" s="163"/>
      <c r="D218" s="163"/>
      <c r="E218" s="163"/>
      <c r="F218" s="160"/>
      <c r="G218" s="160"/>
      <c r="H218" s="92"/>
      <c r="I218" s="92"/>
      <c r="J218" s="92"/>
      <c r="K218" s="92"/>
    </row>
    <row r="219" spans="1:11" ht="12.75">
      <c r="A219" s="92"/>
      <c r="B219" s="163"/>
      <c r="C219" s="163"/>
      <c r="D219" s="163"/>
      <c r="E219" s="163"/>
      <c r="F219" s="160"/>
      <c r="G219" s="160"/>
      <c r="H219" s="160"/>
      <c r="I219" s="160"/>
      <c r="J219" s="160"/>
      <c r="K219" s="160"/>
    </row>
    <row r="220" spans="1:11" ht="12.75">
      <c r="A220" s="160"/>
      <c r="B220" s="163"/>
      <c r="C220" s="163"/>
      <c r="D220" s="163"/>
      <c r="E220" s="163"/>
      <c r="F220" s="160"/>
      <c r="G220" s="160"/>
      <c r="H220" s="92"/>
      <c r="I220" s="92"/>
      <c r="J220" s="92"/>
      <c r="K220" s="92"/>
    </row>
    <row r="221" spans="1:11" ht="12.75">
      <c r="A221" s="92"/>
      <c r="B221" s="163"/>
      <c r="C221" s="163"/>
      <c r="D221" s="163"/>
      <c r="E221" s="163"/>
      <c r="F221" s="160"/>
      <c r="G221" s="160"/>
      <c r="H221" s="92"/>
      <c r="I221" s="92"/>
      <c r="J221" s="92"/>
      <c r="K221" s="92"/>
    </row>
    <row r="222" spans="1:11" ht="12.75">
      <c r="A222" s="92"/>
      <c r="B222" s="163"/>
      <c r="C222" s="163"/>
      <c r="D222" s="163"/>
      <c r="E222" s="163"/>
      <c r="F222" s="160"/>
      <c r="G222" s="160"/>
      <c r="H222" s="160"/>
      <c r="I222" s="160"/>
      <c r="J222" s="160"/>
      <c r="K222" s="160"/>
    </row>
    <row r="223" spans="1:11" ht="12.75">
      <c r="A223" s="160"/>
      <c r="B223" s="163"/>
      <c r="C223" s="163"/>
      <c r="D223" s="163"/>
      <c r="E223" s="163"/>
      <c r="F223" s="160"/>
      <c r="G223" s="160"/>
      <c r="H223" s="160"/>
      <c r="I223" s="160"/>
      <c r="J223" s="160"/>
      <c r="K223" s="160"/>
    </row>
    <row r="224" spans="1:11" ht="12.75">
      <c r="A224" s="160"/>
      <c r="B224" s="163"/>
      <c r="C224" s="163"/>
      <c r="D224" s="163"/>
      <c r="E224" s="163"/>
      <c r="F224" s="160"/>
      <c r="G224" s="160"/>
      <c r="H224" s="160"/>
      <c r="I224" s="160"/>
      <c r="J224" s="160"/>
      <c r="K224" s="160"/>
    </row>
    <row r="225" spans="1:11" ht="12.75">
      <c r="A225" s="160"/>
      <c r="B225" s="163"/>
      <c r="C225" s="163"/>
      <c r="D225" s="163"/>
      <c r="E225" s="163"/>
      <c r="F225" s="160"/>
      <c r="G225" s="160"/>
      <c r="H225" s="92"/>
      <c r="I225" s="92"/>
      <c r="J225" s="92"/>
      <c r="K225" s="92"/>
    </row>
    <row r="226" spans="1:11" ht="12.75">
      <c r="A226" s="92"/>
      <c r="B226" s="163"/>
      <c r="C226" s="163"/>
      <c r="D226" s="163"/>
      <c r="E226" s="163"/>
      <c r="F226" s="160"/>
      <c r="G226" s="160"/>
      <c r="H226" s="92"/>
      <c r="I226" s="92"/>
      <c r="J226" s="92"/>
      <c r="K226" s="92"/>
    </row>
    <row r="227" spans="1:11" ht="12.75">
      <c r="A227" s="92"/>
      <c r="B227" s="163"/>
      <c r="C227" s="163"/>
      <c r="D227" s="163"/>
      <c r="E227" s="163"/>
      <c r="F227" s="160"/>
      <c r="G227" s="160"/>
      <c r="H227" s="92"/>
      <c r="I227" s="92"/>
      <c r="J227" s="92"/>
      <c r="K227" s="92"/>
    </row>
    <row r="228" spans="1:11" ht="12.75">
      <c r="A228" s="92"/>
      <c r="B228" s="163"/>
      <c r="C228" s="163"/>
      <c r="D228" s="163"/>
      <c r="E228" s="163"/>
      <c r="F228" s="160"/>
      <c r="G228" s="160"/>
      <c r="H228" s="160"/>
      <c r="I228" s="160"/>
      <c r="J228" s="160"/>
      <c r="K228" s="160"/>
    </row>
    <row r="229" spans="1:11" ht="12.75">
      <c r="A229" s="160"/>
      <c r="B229" s="163"/>
      <c r="C229" s="163"/>
      <c r="D229" s="163"/>
      <c r="E229" s="163"/>
      <c r="F229" s="160"/>
      <c r="G229" s="160"/>
      <c r="H229" s="92"/>
      <c r="I229" s="92"/>
      <c r="J229" s="92"/>
      <c r="K229" s="92"/>
    </row>
    <row r="230" spans="1:11" ht="12.75">
      <c r="A230" s="92"/>
      <c r="B230" s="163"/>
      <c r="C230" s="163"/>
      <c r="D230" s="163"/>
      <c r="E230" s="163"/>
      <c r="F230" s="160"/>
      <c r="G230" s="160"/>
      <c r="H230" s="92"/>
      <c r="I230" s="92"/>
      <c r="J230" s="92"/>
      <c r="K230" s="92"/>
    </row>
    <row r="231" spans="1:11" ht="12.75">
      <c r="A231" s="92"/>
      <c r="B231" s="163"/>
      <c r="C231" s="163"/>
      <c r="D231" s="163"/>
      <c r="E231" s="163"/>
      <c r="F231" s="160"/>
      <c r="G231" s="160"/>
      <c r="H231" s="92"/>
      <c r="I231" s="92"/>
      <c r="J231" s="92"/>
      <c r="K231" s="92"/>
    </row>
    <row r="232" spans="1:11" ht="12.75">
      <c r="A232" s="92"/>
      <c r="B232" s="163"/>
      <c r="C232" s="163"/>
      <c r="D232" s="163"/>
      <c r="E232" s="163"/>
      <c r="F232" s="160"/>
      <c r="G232" s="160"/>
      <c r="H232" s="160"/>
      <c r="I232" s="160"/>
      <c r="J232" s="160"/>
      <c r="K232" s="160"/>
    </row>
    <row r="233" spans="1:11" ht="12.75">
      <c r="A233" s="160"/>
      <c r="B233" s="163"/>
      <c r="C233" s="163"/>
      <c r="D233" s="163"/>
      <c r="E233" s="163"/>
      <c r="F233" s="160"/>
      <c r="G233" s="160"/>
      <c r="H233" s="160"/>
      <c r="I233" s="160"/>
      <c r="J233" s="168"/>
      <c r="K233" s="169"/>
    </row>
    <row r="234" spans="1:11" ht="12.75">
      <c r="A234" s="92"/>
      <c r="B234" s="163"/>
      <c r="C234" s="163"/>
      <c r="D234" s="163"/>
      <c r="E234" s="163"/>
      <c r="F234" s="160"/>
      <c r="G234" s="160"/>
      <c r="H234" s="160"/>
      <c r="I234" s="160"/>
      <c r="J234" s="170"/>
      <c r="K234" s="160"/>
    </row>
    <row r="235" spans="1:11" ht="12.75">
      <c r="A235" s="160"/>
      <c r="B235" s="163"/>
      <c r="C235" s="163"/>
      <c r="D235" s="163"/>
      <c r="E235" s="163"/>
      <c r="F235" s="160"/>
      <c r="G235" s="160"/>
      <c r="H235" s="92"/>
      <c r="I235" s="92"/>
      <c r="J235" s="92"/>
      <c r="K235" s="92"/>
    </row>
    <row r="236" spans="1:11" ht="12.75">
      <c r="A236" s="92"/>
      <c r="B236" s="163"/>
      <c r="C236" s="163"/>
      <c r="D236" s="163"/>
      <c r="E236" s="163"/>
      <c r="F236" s="160"/>
      <c r="G236" s="160"/>
      <c r="H236" s="92"/>
      <c r="I236" s="92"/>
      <c r="J236" s="92"/>
      <c r="K236" s="92"/>
    </row>
    <row r="237" spans="1:11" ht="12.75">
      <c r="A237" s="92"/>
      <c r="B237" s="163"/>
      <c r="C237" s="163"/>
      <c r="D237" s="163"/>
      <c r="E237" s="163"/>
      <c r="F237" s="160"/>
      <c r="G237" s="160"/>
      <c r="H237" s="92"/>
      <c r="I237" s="92"/>
      <c r="J237" s="92"/>
      <c r="K237" s="92"/>
    </row>
    <row r="238" spans="1:11" ht="12.75">
      <c r="A238" s="92"/>
      <c r="B238" s="163"/>
      <c r="C238" s="163"/>
      <c r="D238" s="163"/>
      <c r="E238" s="163"/>
      <c r="F238" s="160"/>
      <c r="G238" s="160"/>
      <c r="H238" s="92"/>
      <c r="I238" s="92"/>
      <c r="J238" s="92"/>
      <c r="K238" s="92"/>
    </row>
    <row r="239" spans="1:11" ht="12.75">
      <c r="A239" s="92"/>
      <c r="B239" s="163"/>
      <c r="C239" s="163"/>
      <c r="D239" s="163"/>
      <c r="E239" s="163"/>
      <c r="F239" s="160"/>
      <c r="G239" s="160"/>
      <c r="H239" s="92"/>
      <c r="I239" s="92"/>
      <c r="J239" s="92"/>
      <c r="K239" s="92"/>
    </row>
    <row r="240" spans="1:11" ht="12.75">
      <c r="A240" s="92"/>
      <c r="B240" s="163"/>
      <c r="C240" s="163"/>
      <c r="D240" s="163"/>
      <c r="E240" s="163"/>
      <c r="F240" s="160"/>
      <c r="G240" s="160"/>
      <c r="H240" s="160"/>
      <c r="I240" s="160"/>
      <c r="J240" s="160"/>
      <c r="K240" s="160"/>
    </row>
    <row r="241" spans="1:11" ht="12.75">
      <c r="A241" s="160"/>
      <c r="B241" s="163"/>
      <c r="C241" s="163"/>
      <c r="D241" s="163"/>
      <c r="E241" s="163"/>
      <c r="F241" s="160"/>
      <c r="G241" s="160"/>
      <c r="H241" s="92"/>
      <c r="I241" s="92"/>
      <c r="J241" s="92"/>
      <c r="K241" s="92"/>
    </row>
    <row r="242" spans="1:11" ht="12.75">
      <c r="A242" s="92"/>
      <c r="B242" s="163"/>
      <c r="C242" s="163"/>
      <c r="D242" s="163"/>
      <c r="E242" s="163"/>
      <c r="F242" s="160"/>
      <c r="G242" s="160"/>
      <c r="H242" s="92"/>
      <c r="I242" s="92"/>
      <c r="J242" s="92"/>
      <c r="K242" s="92"/>
    </row>
    <row r="243" spans="1:11" ht="12.75">
      <c r="A243" s="92"/>
      <c r="B243" s="163"/>
      <c r="C243" s="163"/>
      <c r="D243" s="163"/>
      <c r="E243" s="163"/>
      <c r="F243" s="160"/>
      <c r="G243" s="160"/>
      <c r="H243" s="92"/>
      <c r="I243" s="92"/>
      <c r="J243" s="92"/>
      <c r="K243" s="92"/>
    </row>
    <row r="244" spans="1:11" ht="12.75">
      <c r="A244" s="92"/>
      <c r="B244" s="163"/>
      <c r="C244" s="163"/>
      <c r="D244" s="163"/>
      <c r="E244" s="163"/>
      <c r="F244" s="160"/>
      <c r="G244" s="160"/>
      <c r="H244" s="92"/>
      <c r="I244" s="92"/>
      <c r="J244" s="92"/>
      <c r="K244" s="92"/>
    </row>
    <row r="245" spans="1:11" ht="12.75">
      <c r="A245" s="92"/>
      <c r="B245" s="163"/>
      <c r="C245" s="163"/>
      <c r="D245" s="163"/>
      <c r="E245" s="163"/>
      <c r="F245" s="160"/>
      <c r="G245" s="160"/>
      <c r="H245" s="92"/>
      <c r="I245" s="92"/>
      <c r="J245" s="92"/>
      <c r="K245" s="92"/>
    </row>
    <row r="246" spans="1:11" ht="12.75">
      <c r="A246" s="92"/>
      <c r="B246" s="163"/>
      <c r="C246" s="163"/>
      <c r="D246" s="163"/>
      <c r="E246" s="163"/>
      <c r="F246" s="160"/>
      <c r="G246" s="160"/>
      <c r="H246" s="160"/>
      <c r="I246" s="160"/>
      <c r="J246" s="160"/>
      <c r="K246" s="160"/>
    </row>
    <row r="247" spans="1:11" ht="12.75">
      <c r="A247" s="160"/>
      <c r="B247" s="163"/>
      <c r="C247" s="163"/>
      <c r="D247" s="163"/>
      <c r="E247" s="163"/>
      <c r="F247" s="160"/>
      <c r="G247" s="160"/>
      <c r="H247" s="92"/>
      <c r="I247" s="92"/>
      <c r="J247" s="92"/>
      <c r="K247" s="92"/>
    </row>
    <row r="248" spans="1:11" ht="12.75">
      <c r="A248" s="160"/>
      <c r="B248" s="163"/>
      <c r="C248" s="163"/>
      <c r="D248" s="163"/>
      <c r="E248" s="163"/>
      <c r="F248" s="160"/>
      <c r="G248" s="160"/>
      <c r="H248" s="92"/>
      <c r="I248" s="92"/>
      <c r="J248" s="92"/>
      <c r="K248" s="92"/>
    </row>
    <row r="249" spans="1:11" ht="12.75">
      <c r="A249" s="92"/>
      <c r="B249" s="163"/>
      <c r="C249" s="163"/>
      <c r="D249" s="163"/>
      <c r="E249" s="163"/>
      <c r="F249" s="160"/>
      <c r="G249" s="160"/>
      <c r="H249" s="92"/>
      <c r="I249" s="92"/>
      <c r="J249" s="92"/>
      <c r="K249" s="92"/>
    </row>
    <row r="250" spans="1:11" ht="12.75">
      <c r="A250" s="92"/>
      <c r="B250" s="163"/>
      <c r="C250" s="163"/>
      <c r="D250" s="163"/>
      <c r="E250" s="163"/>
      <c r="F250" s="160"/>
      <c r="G250" s="160"/>
      <c r="H250" s="92"/>
      <c r="I250" s="92"/>
      <c r="J250" s="92"/>
      <c r="K250" s="92"/>
    </row>
    <row r="251" spans="1:11" ht="12.75">
      <c r="A251" s="92"/>
      <c r="B251" s="163"/>
      <c r="C251" s="163"/>
      <c r="D251" s="163"/>
      <c r="E251" s="163"/>
      <c r="F251" s="160"/>
      <c r="G251" s="160"/>
      <c r="H251" s="92"/>
      <c r="I251" s="92"/>
      <c r="J251" s="92"/>
      <c r="K251" s="92"/>
    </row>
    <row r="252" spans="1:11" ht="12.75">
      <c r="A252" s="92"/>
      <c r="B252" s="163"/>
      <c r="C252" s="163"/>
      <c r="D252" s="163"/>
      <c r="E252" s="163"/>
      <c r="F252" s="160"/>
      <c r="G252" s="160"/>
      <c r="H252" s="92"/>
      <c r="I252" s="92"/>
      <c r="J252" s="92"/>
      <c r="K252" s="92"/>
    </row>
    <row r="253" spans="1:11" ht="12.75">
      <c r="A253" s="92"/>
      <c r="B253" s="163"/>
      <c r="C253" s="163"/>
      <c r="D253" s="163"/>
      <c r="E253" s="163"/>
      <c r="F253" s="160"/>
      <c r="G253" s="160"/>
      <c r="H253" s="160"/>
      <c r="I253" s="160"/>
      <c r="J253" s="160"/>
      <c r="K253" s="160"/>
    </row>
    <row r="254" spans="1:11" ht="12.75">
      <c r="A254" s="160"/>
      <c r="B254" s="163"/>
      <c r="C254" s="163"/>
      <c r="D254" s="163"/>
      <c r="E254" s="163"/>
      <c r="F254" s="160"/>
      <c r="G254" s="160"/>
      <c r="H254" s="92"/>
      <c r="I254" s="92"/>
      <c r="J254" s="92"/>
      <c r="K254" s="92"/>
    </row>
    <row r="255" spans="1:11" ht="12.75">
      <c r="A255" s="92"/>
      <c r="B255" s="163"/>
      <c r="C255" s="163"/>
      <c r="D255" s="163"/>
      <c r="E255" s="163"/>
      <c r="F255" s="160"/>
      <c r="G255" s="160"/>
      <c r="H255" s="92"/>
      <c r="I255" s="92"/>
      <c r="J255" s="92"/>
      <c r="K255" s="92"/>
    </row>
    <row r="256" spans="1:11" ht="12.75">
      <c r="A256" s="92"/>
      <c r="B256" s="163"/>
      <c r="C256" s="163"/>
      <c r="D256" s="163"/>
      <c r="E256" s="163"/>
      <c r="F256" s="160"/>
      <c r="G256" s="160"/>
      <c r="H256" s="160"/>
      <c r="I256" s="160"/>
      <c r="J256" s="160"/>
      <c r="K256" s="160"/>
    </row>
    <row r="257" spans="1:11" ht="12.75">
      <c r="A257" s="160"/>
      <c r="B257" s="163"/>
      <c r="C257" s="163"/>
      <c r="D257" s="163"/>
      <c r="E257" s="163"/>
      <c r="F257" s="160"/>
      <c r="G257" s="160"/>
      <c r="H257" s="92"/>
      <c r="I257" s="92"/>
      <c r="J257" s="92"/>
      <c r="K257" s="92"/>
    </row>
    <row r="258" spans="1:11" ht="12.75">
      <c r="A258" s="92"/>
      <c r="B258" s="163"/>
      <c r="C258" s="163"/>
      <c r="D258" s="163"/>
      <c r="E258" s="163"/>
      <c r="F258" s="160"/>
      <c r="G258" s="160"/>
      <c r="H258" s="92"/>
      <c r="I258" s="92"/>
      <c r="J258" s="92"/>
      <c r="K258" s="92"/>
    </row>
    <row r="259" spans="1:11" ht="12.75">
      <c r="A259" s="92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</row>
    <row r="260" spans="1:11" ht="12.75">
      <c r="A260" s="160"/>
      <c r="B260" s="160"/>
      <c r="C260" s="160"/>
      <c r="D260" s="160"/>
      <c r="E260" s="160"/>
      <c r="F260" s="160"/>
      <c r="G260" s="160"/>
      <c r="H260" s="160"/>
      <c r="I260" s="160"/>
      <c r="J260" s="171"/>
      <c r="K260" s="160"/>
    </row>
    <row r="261" spans="1:11" ht="12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1:11" ht="12.7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92"/>
    </row>
    <row r="263" spans="1:11" ht="12.7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92"/>
    </row>
    <row r="264" spans="1:11" ht="12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1:11" ht="12.7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1:11" ht="12.7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1:11" ht="12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1:11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1:11" ht="12.7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</row>
    <row r="270" spans="1:11" ht="12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1:11" ht="12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1:11" ht="12.75">
      <c r="A272" s="92"/>
      <c r="B272" s="92"/>
      <c r="C272" s="92"/>
      <c r="D272" s="161"/>
      <c r="E272" s="161"/>
      <c r="F272" s="161"/>
      <c r="G272" s="161"/>
      <c r="H272" s="161"/>
      <c r="I272" s="161"/>
      <c r="J272" s="160"/>
      <c r="K272" s="160"/>
    </row>
    <row r="273" spans="1:11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1:11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1:11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1:11" ht="12.75">
      <c r="A276" s="160"/>
      <c r="B276" s="92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1:11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1:11" ht="12.75">
      <c r="A278" s="160"/>
      <c r="B278" s="92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1:11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1:11" ht="12.75">
      <c r="A280" s="160"/>
      <c r="B280" s="92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1:11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1:11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1:11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1:11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1:11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1:11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1:11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1:11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1:11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1:11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1:11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1:11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1:11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1:11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1:11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1:11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1:11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1:11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1:11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1:11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1:11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1:11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1:11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1:11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1:11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1:11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1:11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1:11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1:11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1:11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1:11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1:11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1:11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1:11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1:11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1:11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1:11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1:11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1:11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1:11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1:11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1:11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1:11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1:11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1:11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1:11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1:11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1:11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1:11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1:11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1:11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1:11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1:11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1:11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1:11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1:11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1:11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1:11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1:11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1:11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1:11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1:11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1:11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1:11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1:11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1:11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1:11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1:11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1:11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1:11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1:11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1:11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1:11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1:11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1:11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1:11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1:11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1:11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1:11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1:11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1:11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1:11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1:11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1:11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1:11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1:11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1:11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1:11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1:11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1:11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1:11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1:11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1:11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1:11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1:11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1:11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1:11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1:11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1:11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1:11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1:11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1:11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1:11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1:11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1:11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1:11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1:11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1:11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1:11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1:11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1:11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1:11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1:11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1:11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1:11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1:11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1:11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1:11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1:11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1:11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1:11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1:11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1:11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1:11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1:11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1:11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1:11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1:11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1:11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1:11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1:11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1:11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1:11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1:11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1:11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1:11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1:11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1:11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1:11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1:11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1:11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1:11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1:11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1:11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1:11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1:11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1:11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1:11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1:11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1:11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1:11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1:11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1:11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1:11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1:11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1:11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1:11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1:11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1:11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1:11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1:11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1:11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1:11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1:11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1:11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1:11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1:11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1:11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1:11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1:11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1:11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1:11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1:11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1:11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1:11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1:11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1:11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1:11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1:11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1:11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1:11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1:11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1:11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1:11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1:11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1:11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1:11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1:11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1:11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1:11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1:11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1:11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1:11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1:11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1:11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1:11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1:11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1:11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1:11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1:11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1:11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1:11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1:11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1:11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1:11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1:11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1:11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1:11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1:11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1:11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1:11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1:11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1:11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1:11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1:11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1:11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1:11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1:11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1:11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1:11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1:11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</row>
    <row r="502" spans="1:11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</row>
    <row r="503" spans="1:11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</row>
    <row r="504" spans="1:11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</row>
    <row r="505" spans="1:11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</row>
    <row r="506" spans="1:11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</row>
    <row r="507" spans="1:11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</row>
    <row r="508" spans="1:11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</row>
    <row r="509" spans="1:11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</row>
    <row r="510" spans="1:11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</row>
    <row r="511" spans="1:11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</row>
    <row r="512" spans="1:11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</row>
    <row r="513" spans="1:11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</row>
    <row r="514" spans="1:11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</row>
    <row r="515" spans="1:11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</row>
    <row r="516" spans="1:11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</row>
    <row r="517" spans="1:11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</row>
    <row r="518" spans="1:11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</row>
    <row r="519" spans="1:11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</row>
    <row r="520" spans="1:11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</row>
    <row r="521" spans="1:11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</row>
    <row r="522" spans="1:11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</row>
    <row r="523" spans="1:11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</row>
    <row r="524" spans="1:11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</row>
    <row r="525" spans="1:11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</row>
    <row r="526" spans="1:11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</row>
    <row r="527" spans="1:11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</row>
    <row r="528" spans="1:11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</row>
    <row r="529" spans="1:11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</row>
    <row r="530" spans="1:11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</row>
    <row r="531" spans="1:11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</row>
    <row r="532" spans="1:11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</row>
    <row r="533" spans="1:11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</row>
    <row r="534" spans="1:11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</row>
    <row r="535" spans="1:11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</row>
    <row r="536" spans="1:11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</row>
    <row r="537" spans="1:11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</row>
    <row r="538" spans="1:11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</row>
    <row r="539" spans="1:11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</row>
    <row r="540" spans="1:11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</row>
    <row r="541" spans="1:11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</row>
    <row r="542" spans="1:11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</row>
    <row r="543" spans="1:11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</row>
    <row r="544" spans="1:11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</row>
    <row r="545" spans="1:11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</row>
    <row r="546" spans="1:11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</row>
    <row r="547" spans="1:11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</row>
    <row r="548" spans="1:11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</row>
    <row r="549" spans="1:11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</row>
    <row r="550" spans="1:11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</row>
    <row r="551" spans="1:11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</row>
    <row r="552" spans="1:11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</row>
    <row r="553" spans="1:11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</row>
    <row r="554" spans="1:11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</row>
    <row r="555" spans="1:11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</row>
    <row r="556" spans="1:11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</row>
    <row r="557" spans="1:11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</row>
    <row r="558" spans="1:11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</row>
    <row r="559" spans="1:11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</row>
    <row r="560" spans="1:11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</row>
    <row r="561" spans="1:11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</row>
    <row r="562" spans="1:11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</row>
    <row r="563" spans="1:11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</row>
    <row r="564" spans="1:11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</row>
    <row r="565" spans="1:11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</row>
  </sheetData>
  <sheetProtection/>
  <mergeCells count="83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A122:B122"/>
    <mergeCell ref="D122:E122"/>
    <mergeCell ref="H181:J181"/>
    <mergeCell ref="E182:F182"/>
    <mergeCell ref="H182:J182"/>
    <mergeCell ref="E183:F183"/>
    <mergeCell ref="H183:J183"/>
    <mergeCell ref="E184:F184"/>
    <mergeCell ref="H184:J184"/>
    <mergeCell ref="E185:F185"/>
    <mergeCell ref="H185:J185"/>
    <mergeCell ref="E186:F186"/>
    <mergeCell ref="H186:J186"/>
    <mergeCell ref="E187:F187"/>
    <mergeCell ref="H187:J187"/>
    <mergeCell ref="E189:F189"/>
    <mergeCell ref="H189:J189"/>
    <mergeCell ref="E190:F190"/>
    <mergeCell ref="H190:J190"/>
    <mergeCell ref="E191:F191"/>
    <mergeCell ref="H191:J191"/>
    <mergeCell ref="E192:F192"/>
    <mergeCell ref="H192:J192"/>
    <mergeCell ref="E193:F193"/>
    <mergeCell ref="H193:J193"/>
    <mergeCell ref="H194:J194"/>
    <mergeCell ref="E195:F195"/>
    <mergeCell ref="H195:J195"/>
    <mergeCell ref="E196:F196"/>
    <mergeCell ref="H196:J196"/>
    <mergeCell ref="E197:F197"/>
    <mergeCell ref="H197:J197"/>
    <mergeCell ref="E198:F198"/>
    <mergeCell ref="H198:J198"/>
    <mergeCell ref="E199:F199"/>
    <mergeCell ref="H199:J199"/>
    <mergeCell ref="E200:F200"/>
    <mergeCell ref="H200:J200"/>
    <mergeCell ref="E201:F201"/>
    <mergeCell ref="H201:J201"/>
    <mergeCell ref="A269:B269"/>
    <mergeCell ref="D269:E269"/>
    <mergeCell ref="F269:H269"/>
    <mergeCell ref="D272:E272"/>
    <mergeCell ref="F272:H272"/>
    <mergeCell ref="H118:H121"/>
    <mergeCell ref="H123:H127"/>
    <mergeCell ref="I123:I127"/>
    <mergeCell ref="D123:E127"/>
    <mergeCell ref="F123:G127"/>
  </mergeCells>
  <printOptions/>
  <pageMargins left="0.49" right="0.17" top="0.47" bottom="0.9842519685039371" header="0.53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2023-01-11T09:28:45Z</cp:lastPrinted>
  <dcterms:created xsi:type="dcterms:W3CDTF">2009-03-17T20:54:34Z</dcterms:created>
  <dcterms:modified xsi:type="dcterms:W3CDTF">2023-01-31T12:57:11Z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1049-11.2.0.11440</vt:lpwstr>
  </property>
  <property fmtid="{D5CDD505-2E9C-101B-9397-08002B2CF9AE}" pid="4" name="I">
    <vt:lpwstr>2E8E3DAEB1B94EEDB45F9920629F5C79</vt:lpwstr>
  </property>
</Properties>
</file>