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35" i="1"/>
  <c r="M35"/>
  <c r="L35"/>
  <c r="K35"/>
  <c r="J35"/>
  <c r="I35"/>
  <c r="H35"/>
  <c r="G35"/>
  <c r="F35"/>
  <c r="E35"/>
  <c r="D35"/>
  <c r="C35"/>
  <c r="O34"/>
  <c r="O33"/>
  <c r="O32"/>
  <c r="O31"/>
  <c r="O30"/>
  <c r="O28"/>
  <c r="O27"/>
  <c r="O26"/>
  <c r="O35" s="1"/>
  <c r="O24"/>
  <c r="O22"/>
  <c r="N20"/>
  <c r="N39" s="1"/>
  <c r="M20"/>
  <c r="M39" s="1"/>
  <c r="L20"/>
  <c r="L39" s="1"/>
  <c r="K20"/>
  <c r="K39" s="1"/>
  <c r="J20"/>
  <c r="J39" s="1"/>
  <c r="I20"/>
  <c r="I39" s="1"/>
  <c r="H20"/>
  <c r="H39" s="1"/>
  <c r="G20"/>
  <c r="G39" s="1"/>
  <c r="F20"/>
  <c r="F39" s="1"/>
  <c r="E20"/>
  <c r="E39" s="1"/>
  <c r="D20"/>
  <c r="D39" s="1"/>
  <c r="C20"/>
  <c r="C39" s="1"/>
  <c r="O17"/>
  <c r="O16"/>
  <c r="O15"/>
  <c r="O14"/>
  <c r="O20" s="1"/>
  <c r="O39" s="1"/>
  <c r="N10"/>
  <c r="M10"/>
  <c r="K10"/>
  <c r="J10"/>
  <c r="I10"/>
  <c r="H10"/>
  <c r="G10"/>
  <c r="F10"/>
  <c r="E10"/>
  <c r="D10"/>
  <c r="C10"/>
  <c r="O7"/>
  <c r="O10" s="1"/>
</calcChain>
</file>

<file path=xl/sharedStrings.xml><?xml version="1.0" encoding="utf-8"?>
<sst xmlns="http://schemas.openxmlformats.org/spreadsheetml/2006/main" count="48" uniqueCount="37">
  <si>
    <t>Начисление  заработной платы работников Администрации МО СП "село Гельбах"за 2016г</t>
  </si>
  <si>
    <t>январь</t>
  </si>
  <si>
    <t>февр.</t>
  </si>
  <si>
    <t>март</t>
  </si>
  <si>
    <t>апрель</t>
  </si>
  <si>
    <t>май</t>
  </si>
  <si>
    <t>июнь</t>
  </si>
  <si>
    <t>июль</t>
  </si>
  <si>
    <t>август</t>
  </si>
  <si>
    <t>сент</t>
  </si>
  <si>
    <t>октябрь</t>
  </si>
  <si>
    <t>ноябрь</t>
  </si>
  <si>
    <t>декабрь</t>
  </si>
  <si>
    <t>год</t>
  </si>
  <si>
    <t>Иразиева</t>
  </si>
  <si>
    <t>ФИО</t>
  </si>
  <si>
    <t>февраль</t>
  </si>
  <si>
    <t>сентябрь</t>
  </si>
  <si>
    <t>за год</t>
  </si>
  <si>
    <t>Агаев Д.Н23752</t>
  </si>
  <si>
    <t>Керимова А.Г.</t>
  </si>
  <si>
    <t>Казалиева Х.М.</t>
  </si>
  <si>
    <t>Орусханова А.М.</t>
  </si>
  <si>
    <t>Итого:</t>
  </si>
  <si>
    <t>Иразиева С.С.</t>
  </si>
  <si>
    <t>вус</t>
  </si>
  <si>
    <t>Адильгереев БЭ</t>
  </si>
  <si>
    <t>Гаджиева А.Э.</t>
  </si>
  <si>
    <t>Тимигишиев М.М.</t>
  </si>
  <si>
    <t>Хабиева А.</t>
  </si>
  <si>
    <t>Дадачев Эме</t>
  </si>
  <si>
    <t>ХабиеваШ.</t>
  </si>
  <si>
    <t>Магомедова А</t>
  </si>
  <si>
    <t>Алиева П.М.</t>
  </si>
  <si>
    <t>Насрудинова</t>
  </si>
  <si>
    <t>Всего договорн.</t>
  </si>
  <si>
    <t>ВСЕГО: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</si>
</sst>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Fill="1" applyBorder="1"/>
    <xf numFmtId="0" fontId="0" fillId="0" borderId="0" xfId="0" applyFill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43"/>
  <sheetViews>
    <sheetView tabSelected="1" workbookViewId="0">
      <selection activeCell="B3" sqref="B3:O48"/>
    </sheetView>
  </sheetViews>
  <sheetFormatPr defaultRowHeight="15"/>
  <sheetData>
    <row r="4" spans="2:15">
      <c r="D4" t="s">
        <v>0</v>
      </c>
    </row>
    <row r="6" spans="2:15"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  <c r="M6" t="s">
        <v>11</v>
      </c>
      <c r="N6" t="s">
        <v>12</v>
      </c>
      <c r="O6" t="s">
        <v>13</v>
      </c>
    </row>
    <row r="7" spans="2:15">
      <c r="B7" s="1" t="s">
        <v>14</v>
      </c>
      <c r="C7" s="1">
        <v>7639</v>
      </c>
      <c r="D7" s="1">
        <v>7639</v>
      </c>
      <c r="E7" s="1">
        <v>7639</v>
      </c>
      <c r="F7" s="1">
        <v>7639</v>
      </c>
      <c r="G7" s="1">
        <v>7639</v>
      </c>
      <c r="H7" s="1">
        <v>7639</v>
      </c>
      <c r="I7" s="1">
        <v>7639</v>
      </c>
      <c r="J7" s="1">
        <v>7639</v>
      </c>
      <c r="K7" s="1">
        <v>25763</v>
      </c>
      <c r="L7" s="1"/>
      <c r="M7" s="1">
        <v>7639</v>
      </c>
      <c r="N7" s="1">
        <v>7639</v>
      </c>
      <c r="O7">
        <f>C7+D7+E7+F7+G7+H7+I7+J7+K7+L7+M7+N7</f>
        <v>102153</v>
      </c>
    </row>
    <row r="8" spans="2:15"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5">
      <c r="B10" s="1"/>
      <c r="C10" s="1">
        <f>C7</f>
        <v>7639</v>
      </c>
      <c r="D10" s="1">
        <f>SUM(D7:D9)</f>
        <v>7639</v>
      </c>
      <c r="E10" s="1">
        <f>SUM(E7:E9)</f>
        <v>7639</v>
      </c>
      <c r="F10" s="1">
        <f>F7</f>
        <v>7639</v>
      </c>
      <c r="G10" s="1">
        <f>SUM(G7:G9)</f>
        <v>7639</v>
      </c>
      <c r="H10" s="1">
        <f>SUM(H7:H9)</f>
        <v>7639</v>
      </c>
      <c r="I10" s="1">
        <f>SUM(I7:I9)</f>
        <v>7639</v>
      </c>
      <c r="J10" s="1">
        <f>SUM(J7:J9)</f>
        <v>7639</v>
      </c>
      <c r="K10" s="1">
        <f>SUM(K7:K9)</f>
        <v>25763</v>
      </c>
      <c r="L10" s="1"/>
      <c r="M10" s="1">
        <f>SUM(M7:M9)</f>
        <v>7639</v>
      </c>
      <c r="N10" s="1">
        <f>SUM(N7:N9)</f>
        <v>7639</v>
      </c>
      <c r="O10">
        <f>O7</f>
        <v>102153</v>
      </c>
    </row>
    <row r="13" spans="2:15">
      <c r="B13" s="3" t="s">
        <v>15</v>
      </c>
      <c r="C13" s="3" t="s">
        <v>1</v>
      </c>
      <c r="D13" s="3" t="s">
        <v>16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4" t="s">
        <v>17</v>
      </c>
      <c r="L13" s="4" t="s">
        <v>10</v>
      </c>
      <c r="M13" s="4" t="s">
        <v>11</v>
      </c>
      <c r="N13" s="4" t="s">
        <v>12</v>
      </c>
      <c r="O13" s="4" t="s">
        <v>18</v>
      </c>
    </row>
    <row r="14" spans="2:15">
      <c r="B14" s="5" t="s">
        <v>19</v>
      </c>
      <c r="C14" s="1">
        <v>23752</v>
      </c>
      <c r="D14" s="1">
        <v>23752</v>
      </c>
      <c r="E14" s="1">
        <v>23752</v>
      </c>
      <c r="F14" s="1">
        <v>23752</v>
      </c>
      <c r="G14" s="1">
        <v>81100</v>
      </c>
      <c r="H14" s="1">
        <v>0</v>
      </c>
      <c r="I14" s="1">
        <v>13573</v>
      </c>
      <c r="J14" s="1">
        <v>23752</v>
      </c>
      <c r="K14" s="1">
        <v>23752</v>
      </c>
      <c r="L14" s="1">
        <v>23752</v>
      </c>
      <c r="M14" s="1">
        <v>23752</v>
      </c>
      <c r="N14" s="1">
        <v>23752</v>
      </c>
      <c r="O14" s="1">
        <f>C14+D14+E14+F14+G14+H14+I14+J14+K14+L14+M14+N14</f>
        <v>308441</v>
      </c>
    </row>
    <row r="15" spans="2:15">
      <c r="B15" s="1" t="s">
        <v>20</v>
      </c>
      <c r="C15" s="1">
        <v>18074</v>
      </c>
      <c r="D15" s="1">
        <v>18074</v>
      </c>
      <c r="E15" s="1">
        <v>18074</v>
      </c>
      <c r="F15" s="1">
        <v>18074</v>
      </c>
      <c r="G15" s="1">
        <v>18074</v>
      </c>
      <c r="H15" s="1">
        <v>18074</v>
      </c>
      <c r="I15" s="1">
        <v>48124</v>
      </c>
      <c r="J15" s="1"/>
      <c r="K15" s="1">
        <v>10844</v>
      </c>
      <c r="L15" s="1">
        <v>18074</v>
      </c>
      <c r="M15" s="1">
        <v>18074</v>
      </c>
      <c r="N15" s="1">
        <v>18074</v>
      </c>
      <c r="O15" s="1">
        <f>C15+D15+E15+F15+G15+H15+I15+J15+K15+L15+M15+N15</f>
        <v>221634</v>
      </c>
    </row>
    <row r="16" spans="2:15">
      <c r="B16" s="1" t="s">
        <v>21</v>
      </c>
      <c r="C16" s="1">
        <v>6204</v>
      </c>
      <c r="D16" s="1">
        <v>6204</v>
      </c>
      <c r="E16" s="1">
        <v>6204</v>
      </c>
      <c r="F16" s="1">
        <v>6204</v>
      </c>
      <c r="G16" s="1">
        <v>6204</v>
      </c>
      <c r="H16" s="1">
        <v>6204</v>
      </c>
      <c r="I16" s="1">
        <v>7500</v>
      </c>
      <c r="J16" s="1">
        <v>7500</v>
      </c>
      <c r="K16" s="1">
        <v>18287</v>
      </c>
      <c r="L16" s="1"/>
      <c r="M16" s="1">
        <v>7500</v>
      </c>
      <c r="N16" s="1">
        <v>7500</v>
      </c>
      <c r="O16" s="1">
        <f>C16+D16+E16+F16+G16+H16+I16+J16+K16+L16+M16+N16</f>
        <v>85511</v>
      </c>
    </row>
    <row r="17" spans="2:15">
      <c r="B17" s="1" t="s">
        <v>22</v>
      </c>
      <c r="C17" s="1">
        <v>6204</v>
      </c>
      <c r="D17" s="1">
        <v>6204</v>
      </c>
      <c r="E17" s="1">
        <v>6204</v>
      </c>
      <c r="F17" s="1">
        <v>6204</v>
      </c>
      <c r="G17" s="1">
        <v>15790</v>
      </c>
      <c r="H17" s="1">
        <v>0</v>
      </c>
      <c r="I17" s="1">
        <v>7500</v>
      </c>
      <c r="J17" s="1">
        <v>7500</v>
      </c>
      <c r="K17" s="1">
        <v>7500</v>
      </c>
      <c r="L17" s="1">
        <v>7500</v>
      </c>
      <c r="M17" s="1">
        <v>7500</v>
      </c>
      <c r="N17" s="1">
        <v>7500</v>
      </c>
      <c r="O17" s="1">
        <f>C17+D17:D18+E17+F17+G17+H17+I17+J17+K17+L17+M17+N17</f>
        <v>85606</v>
      </c>
    </row>
    <row r="18" spans="2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1" t="s">
        <v>23</v>
      </c>
      <c r="C20" s="1">
        <f t="shared" ref="C20" si="0">SUM(C14:C19)</f>
        <v>54234</v>
      </c>
      <c r="D20" s="1">
        <f t="shared" ref="D20:K20" si="1">SUM(D14:D19)</f>
        <v>54234</v>
      </c>
      <c r="E20" s="1">
        <f t="shared" si="1"/>
        <v>54234</v>
      </c>
      <c r="F20" s="1">
        <f t="shared" si="1"/>
        <v>54234</v>
      </c>
      <c r="G20" s="1">
        <f t="shared" si="1"/>
        <v>121168</v>
      </c>
      <c r="H20" s="1">
        <f t="shared" si="1"/>
        <v>24278</v>
      </c>
      <c r="I20" s="1">
        <f t="shared" si="1"/>
        <v>76697</v>
      </c>
      <c r="J20" s="1">
        <f t="shared" si="1"/>
        <v>38752</v>
      </c>
      <c r="K20" s="1">
        <f t="shared" si="1"/>
        <v>60383</v>
      </c>
      <c r="L20" s="1">
        <f>L14+L15+L16+L17</f>
        <v>49326</v>
      </c>
      <c r="M20" s="1">
        <f>M14+M15+M16+M17+M18</f>
        <v>56826</v>
      </c>
      <c r="N20" s="1">
        <f>N14+N15+N16+N17</f>
        <v>56826</v>
      </c>
      <c r="O20" s="1">
        <f>O14+O15+O16+O17</f>
        <v>701192</v>
      </c>
    </row>
    <row r="21" spans="2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>
      <c r="B22" s="2" t="s">
        <v>24</v>
      </c>
      <c r="C22" s="1"/>
      <c r="D22" s="1"/>
      <c r="E22" s="1"/>
      <c r="F22" s="1">
        <v>3750</v>
      </c>
      <c r="G22" s="1"/>
      <c r="H22" s="1"/>
      <c r="I22" s="1"/>
      <c r="J22" s="1"/>
      <c r="K22" s="1"/>
      <c r="L22" s="1"/>
      <c r="M22" s="1"/>
      <c r="N22" s="1"/>
      <c r="O22" s="1">
        <f>F22</f>
        <v>3750</v>
      </c>
    </row>
    <row r="23" spans="2:15">
      <c r="B23" s="1" t="s">
        <v>25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>
      <c r="B24" s="1" t="s">
        <v>26</v>
      </c>
      <c r="C24" s="1"/>
      <c r="D24" s="1"/>
      <c r="E24" s="1"/>
      <c r="F24" s="1"/>
      <c r="G24" s="1">
        <v>3750</v>
      </c>
      <c r="H24" s="1">
        <v>7500</v>
      </c>
      <c r="I24" s="1"/>
      <c r="J24" s="1">
        <v>15000</v>
      </c>
      <c r="K24" s="1"/>
      <c r="L24" s="1">
        <v>3750</v>
      </c>
      <c r="M24" s="1">
        <v>7500</v>
      </c>
      <c r="N24" s="1">
        <v>3750</v>
      </c>
      <c r="O24" s="1">
        <f>G24+H24+J24+L24+M24+N24</f>
        <v>41250</v>
      </c>
    </row>
    <row r="25" spans="2: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1" t="s">
        <v>27</v>
      </c>
      <c r="C26" s="1">
        <v>14751</v>
      </c>
      <c r="D26" s="1">
        <v>14751</v>
      </c>
      <c r="E26" s="1">
        <v>14751</v>
      </c>
      <c r="F26" s="1">
        <v>14751</v>
      </c>
      <c r="G26" s="1">
        <v>41151</v>
      </c>
      <c r="H26" s="1"/>
      <c r="I26" s="1">
        <v>14751</v>
      </c>
      <c r="J26" s="1">
        <v>14751</v>
      </c>
      <c r="K26" s="1">
        <v>14751</v>
      </c>
      <c r="L26" s="1">
        <v>14751</v>
      </c>
      <c r="M26" s="1">
        <v>14751</v>
      </c>
      <c r="N26" s="1">
        <v>14751</v>
      </c>
      <c r="O26" s="1">
        <f>C26+D26+E26+F26+G26+H26+I26+J26+K26+L26+M26+N26</f>
        <v>188661</v>
      </c>
    </row>
    <row r="27" spans="2:15">
      <c r="B27" s="1" t="s">
        <v>28</v>
      </c>
      <c r="C27" s="1">
        <v>7332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>
        <f>C27</f>
        <v>7332</v>
      </c>
    </row>
    <row r="28" spans="2:15">
      <c r="B28" s="1" t="s">
        <v>29</v>
      </c>
      <c r="C28" s="1">
        <v>6204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f>C28</f>
        <v>6204</v>
      </c>
    </row>
    <row r="29" spans="2:15">
      <c r="B29" s="1" t="s">
        <v>26</v>
      </c>
      <c r="C29" s="1"/>
      <c r="D29" s="1">
        <v>7332</v>
      </c>
      <c r="E29" s="1">
        <v>7332</v>
      </c>
      <c r="F29" s="1">
        <v>7332</v>
      </c>
      <c r="G29" s="1">
        <v>7332</v>
      </c>
      <c r="H29" s="1">
        <v>7332</v>
      </c>
      <c r="I29" s="1">
        <v>7500</v>
      </c>
      <c r="J29" s="1">
        <v>14830</v>
      </c>
      <c r="K29" s="1"/>
      <c r="L29" s="1">
        <v>7500</v>
      </c>
      <c r="M29" s="1">
        <v>7500</v>
      </c>
      <c r="N29" s="1">
        <v>7500</v>
      </c>
      <c r="O29" s="1">
        <v>81490</v>
      </c>
    </row>
    <row r="30" spans="2:15">
      <c r="B30" s="1" t="s">
        <v>30</v>
      </c>
      <c r="C30" s="1">
        <v>13771</v>
      </c>
      <c r="D30" s="1">
        <v>13771</v>
      </c>
      <c r="E30" s="1">
        <v>13771</v>
      </c>
      <c r="F30" s="1">
        <v>12220</v>
      </c>
      <c r="G30" s="1">
        <v>10669</v>
      </c>
      <c r="H30" s="1">
        <v>10669</v>
      </c>
      <c r="I30" s="1">
        <v>10669</v>
      </c>
      <c r="J30" s="1">
        <v>21795</v>
      </c>
      <c r="K30" s="1">
        <v>6466</v>
      </c>
      <c r="L30" s="1">
        <v>10669</v>
      </c>
      <c r="M30" s="1">
        <v>16294</v>
      </c>
      <c r="N30" s="1">
        <v>14419</v>
      </c>
      <c r="O30" s="1">
        <f>C30+D30+E30+F30+G30+H30+I30+J30+K30+L30+M30+N30</f>
        <v>155183</v>
      </c>
    </row>
    <row r="31" spans="2:15">
      <c r="B31" s="1" t="s">
        <v>31</v>
      </c>
      <c r="C31" s="1"/>
      <c r="D31" s="1">
        <v>6204</v>
      </c>
      <c r="E31" s="1">
        <v>6204</v>
      </c>
      <c r="F31" s="1">
        <v>6204</v>
      </c>
      <c r="G31" s="1">
        <v>6204</v>
      </c>
      <c r="H31" s="1">
        <v>6204</v>
      </c>
      <c r="I31" s="1">
        <v>7500</v>
      </c>
      <c r="J31" s="1">
        <v>14030</v>
      </c>
      <c r="K31" s="1"/>
      <c r="L31" s="1">
        <v>7500</v>
      </c>
      <c r="M31" s="1">
        <v>7500</v>
      </c>
      <c r="N31" s="1"/>
      <c r="O31" s="1">
        <f>D31+E31+F31+G31+H31+I31+J31+K31+L31+M31+N31</f>
        <v>67550</v>
      </c>
    </row>
    <row r="32" spans="2:15">
      <c r="B32" s="1" t="s">
        <v>32</v>
      </c>
      <c r="C32" s="1">
        <v>3102</v>
      </c>
      <c r="D32" s="1"/>
      <c r="E32" s="1"/>
      <c r="F32" s="6"/>
      <c r="G32" s="6"/>
      <c r="H32" s="6"/>
      <c r="I32" s="6"/>
      <c r="J32" s="6"/>
      <c r="K32" s="6"/>
      <c r="L32" s="6"/>
      <c r="M32" s="6"/>
      <c r="N32" s="6"/>
      <c r="O32" s="6">
        <f>C32</f>
        <v>3102</v>
      </c>
    </row>
    <row r="33" spans="2:15">
      <c r="B33" s="1" t="s">
        <v>33</v>
      </c>
      <c r="C33" s="1"/>
      <c r="D33" s="1">
        <v>3102</v>
      </c>
      <c r="E33" s="6">
        <v>3102</v>
      </c>
      <c r="F33" s="1">
        <v>3102</v>
      </c>
      <c r="G33" s="6">
        <v>3102</v>
      </c>
      <c r="H33" s="6">
        <v>3102</v>
      </c>
      <c r="I33" s="6">
        <v>3750</v>
      </c>
      <c r="J33" s="6">
        <v>7037</v>
      </c>
      <c r="K33" s="6"/>
      <c r="L33" s="6">
        <v>3750</v>
      </c>
      <c r="M33" s="6">
        <v>3750</v>
      </c>
      <c r="N33" s="6">
        <v>3750</v>
      </c>
      <c r="O33" s="6">
        <f>D33+E33+F33+G33+H33+I33+J33+K33+L33+M33+N33</f>
        <v>37547</v>
      </c>
    </row>
    <row r="34" spans="2:15">
      <c r="B34" s="1" t="s">
        <v>34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v>9692</v>
      </c>
      <c r="O34" s="1">
        <f>N34</f>
        <v>9692</v>
      </c>
    </row>
    <row r="35" spans="2:15">
      <c r="B35" s="1" t="s">
        <v>35</v>
      </c>
      <c r="C35" s="1">
        <f>C26+C27+C28+C30+C31+C32</f>
        <v>45160</v>
      </c>
      <c r="D35" s="1">
        <f t="shared" ref="D35" si="2">SUM(D26:D34)</f>
        <v>45160</v>
      </c>
      <c r="E35" s="1">
        <f t="shared" ref="E35:K35" si="3">SUM(E26:E34)</f>
        <v>45160</v>
      </c>
      <c r="F35" s="6">
        <f t="shared" si="3"/>
        <v>43609</v>
      </c>
      <c r="G35" s="1">
        <f t="shared" si="3"/>
        <v>68458</v>
      </c>
      <c r="H35" s="1">
        <f t="shared" si="3"/>
        <v>27307</v>
      </c>
      <c r="I35" s="1">
        <f t="shared" si="3"/>
        <v>44170</v>
      </c>
      <c r="J35" s="1">
        <f t="shared" si="3"/>
        <v>72443</v>
      </c>
      <c r="K35" s="1">
        <f t="shared" si="3"/>
        <v>21217</v>
      </c>
      <c r="L35" s="7">
        <f t="shared" ref="L35:M35" si="4">L26+L27+L28+L29+L30+L31+L32+L33</f>
        <v>44170</v>
      </c>
      <c r="M35" s="7">
        <f t="shared" si="4"/>
        <v>49795</v>
      </c>
      <c r="N35" s="7">
        <f>N26+N27+N28+N29+N30+N31+N32+N33+N34</f>
        <v>50112</v>
      </c>
      <c r="O35" s="7">
        <f>O26+O27+O28+O29+O30+O31+O32+O33+O34</f>
        <v>556761</v>
      </c>
    </row>
    <row r="36" spans="2:15">
      <c r="B36" s="6"/>
      <c r="C36" s="6"/>
      <c r="D36" s="6"/>
      <c r="E36" s="6"/>
      <c r="F36" s="1"/>
      <c r="G36" s="6"/>
      <c r="H36" s="6"/>
      <c r="I36" s="6"/>
      <c r="J36" s="6"/>
      <c r="K36" s="6"/>
      <c r="L36" s="8"/>
      <c r="M36" s="8"/>
      <c r="N36" s="9"/>
      <c r="O36" s="8"/>
    </row>
    <row r="37" spans="2:15">
      <c r="B37" s="1"/>
      <c r="C37" s="1"/>
      <c r="D37" s="1"/>
      <c r="E37" s="1"/>
      <c r="F37" s="1"/>
      <c r="G37" s="1"/>
      <c r="H37" s="1"/>
      <c r="I37" s="1"/>
      <c r="J37" s="1"/>
      <c r="K37" s="1"/>
      <c r="L37" s="9"/>
      <c r="M37" s="9"/>
      <c r="O37" s="8"/>
    </row>
    <row r="38" spans="2:15">
      <c r="B38" s="1"/>
      <c r="C38" s="1"/>
      <c r="D38" s="1"/>
      <c r="E38" s="1"/>
      <c r="F38" s="1"/>
      <c r="G38" s="1"/>
      <c r="H38" s="1"/>
      <c r="I38" s="1"/>
      <c r="J38" s="1"/>
      <c r="K38" s="1"/>
      <c r="L38" s="9"/>
      <c r="M38" s="9"/>
      <c r="N38" s="9"/>
      <c r="O38" s="9"/>
    </row>
    <row r="39" spans="2:15">
      <c r="B39" s="1" t="s">
        <v>36</v>
      </c>
      <c r="C39" s="1">
        <f t="shared" ref="C39:E39" si="5">C20+C22+C35</f>
        <v>99394</v>
      </c>
      <c r="D39" s="1">
        <f t="shared" si="5"/>
        <v>99394</v>
      </c>
      <c r="E39" s="1">
        <f t="shared" si="5"/>
        <v>99394</v>
      </c>
      <c r="F39" s="1">
        <f>F20+F22+F35</f>
        <v>101593</v>
      </c>
      <c r="G39" s="1">
        <f>G20+G24+G35</f>
        <v>193376</v>
      </c>
      <c r="H39" s="1">
        <f>H20+H24+H35</f>
        <v>59085</v>
      </c>
      <c r="I39" s="7">
        <f>I20+I22+I24+I35</f>
        <v>120867</v>
      </c>
      <c r="J39" s="7">
        <f>J20+J22+J24+J35</f>
        <v>126195</v>
      </c>
      <c r="K39" s="1">
        <f>K20+K24+K35</f>
        <v>81600</v>
      </c>
      <c r="L39" s="8">
        <f>L20+L24+L35</f>
        <v>97246</v>
      </c>
      <c r="M39" s="8">
        <f>M20+M24+M35</f>
        <v>114121</v>
      </c>
      <c r="N39" s="8">
        <f>N20+N24+N35</f>
        <v>110688</v>
      </c>
      <c r="O39" s="9">
        <f>O20+O22+O24+O35</f>
        <v>1302953</v>
      </c>
    </row>
    <row r="40" spans="2:15">
      <c r="N40" s="1"/>
    </row>
    <row r="41" spans="2:15">
      <c r="B41" s="6"/>
      <c r="C41" s="6"/>
      <c r="D41" s="6"/>
      <c r="E41" s="6"/>
      <c r="F41" s="1"/>
      <c r="G41" s="6"/>
      <c r="H41" s="6"/>
      <c r="I41" s="6"/>
      <c r="J41" s="6"/>
      <c r="K41" s="6"/>
      <c r="L41" s="8"/>
      <c r="M41" s="8"/>
      <c r="N41" s="9"/>
      <c r="O41" s="8"/>
    </row>
    <row r="42" spans="2:15">
      <c r="B42" s="1"/>
      <c r="C42" s="1"/>
      <c r="D42" s="1"/>
      <c r="E42" s="1"/>
      <c r="F42" s="1"/>
      <c r="G42" s="1"/>
      <c r="H42" s="1"/>
      <c r="I42" s="1"/>
      <c r="J42" s="1"/>
      <c r="K42" s="1"/>
      <c r="L42" s="9"/>
      <c r="M42" s="9"/>
      <c r="O42" s="8"/>
    </row>
    <row r="43" spans="2:15">
      <c r="B43" s="1"/>
      <c r="C43" s="1"/>
      <c r="D43" s="1"/>
      <c r="E43" s="1"/>
      <c r="F43" s="1"/>
      <c r="G43" s="1"/>
      <c r="H43" s="1"/>
      <c r="I43" s="1"/>
      <c r="J43" s="1"/>
      <c r="K43" s="1"/>
      <c r="L43" s="9"/>
      <c r="M43" s="9"/>
      <c r="N43" s="9"/>
      <c r="O43" s="9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2017-02-13T07:49:09Z</dcterms:modified>
</cp:coreProperties>
</file>